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mdt\prd\Helena\EngDiv\MDTProjects\ConstructionAutomation\Baseline Reports\Robot Baseline\"/>
    </mc:Choice>
  </mc:AlternateContent>
  <xr:revisionPtr revIDLastSave="0" documentId="13_ncr:1_{DD4A6652-EA47-4BCB-BF65-321D645B97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  <c r="E33" i="1"/>
  <c r="F33" i="1"/>
  <c r="G33" i="1"/>
  <c r="B40" i="1"/>
  <c r="B42" i="1" s="1"/>
  <c r="B44" i="1" s="1"/>
  <c r="C40" i="1"/>
  <c r="D40" i="1"/>
  <c r="E40" i="1"/>
  <c r="F40" i="1"/>
  <c r="F42" i="1" s="1"/>
  <c r="F44" i="1" s="1"/>
  <c r="G40" i="1"/>
  <c r="G42" i="1" s="1"/>
  <c r="G44" i="1" s="1"/>
  <c r="B45" i="1"/>
  <c r="C45" i="1"/>
  <c r="D45" i="1"/>
  <c r="E45" i="1"/>
  <c r="F45" i="1"/>
  <c r="G45" i="1"/>
  <c r="D42" i="1" l="1"/>
  <c r="D44" i="1" s="1"/>
  <c r="E42" i="1"/>
  <c r="E44" i="1" s="1"/>
  <c r="C42" i="1"/>
  <c r="C44" i="1" s="1"/>
</calcChain>
</file>

<file path=xl/sharedStrings.xml><?xml version="1.0" encoding="utf-8"?>
<sst xmlns="http://schemas.openxmlformats.org/spreadsheetml/2006/main" count="57" uniqueCount="47">
  <si>
    <t>Instrument Station</t>
  </si>
  <si>
    <t>Reflector Station</t>
  </si>
  <si>
    <t>PPM</t>
  </si>
  <si>
    <t>DH=HI-HS</t>
  </si>
  <si>
    <t>Average Measured Distance</t>
  </si>
  <si>
    <t>Observed Mark to Mark Distance</t>
  </si>
  <si>
    <t>Difference</t>
  </si>
  <si>
    <t>0 M</t>
  </si>
  <si>
    <t>150 M</t>
  </si>
  <si>
    <t>430 M</t>
  </si>
  <si>
    <t>mm</t>
  </si>
  <si>
    <t>ppm</t>
  </si>
  <si>
    <t>MARK TO MARK</t>
  </si>
  <si>
    <t>BASE LINE USER REPORT</t>
  </si>
  <si>
    <t>-30mm</t>
  </si>
  <si>
    <t>NOTES:</t>
  </si>
  <si>
    <t>Height of Instrument (1)</t>
  </si>
  <si>
    <t>Height of Reflector (1)</t>
  </si>
  <si>
    <t>Measured Distance in Feet (2)</t>
  </si>
  <si>
    <t>BASE LINE DESIGNATION:</t>
  </si>
  <si>
    <t>INSTRUMENT OWNER:</t>
  </si>
  <si>
    <t>CREW:</t>
  </si>
  <si>
    <t>COUNTY:</t>
  </si>
  <si>
    <t>DATE:</t>
  </si>
  <si>
    <t>WEATHER:</t>
  </si>
  <si>
    <t>INSTRUMENT:</t>
  </si>
  <si>
    <t>MAKE:</t>
  </si>
  <si>
    <t>MODEL:</t>
  </si>
  <si>
    <t>SERIAL NUMBER:</t>
  </si>
  <si>
    <t>REFLECTOR:</t>
  </si>
  <si>
    <t>CONSTANT:</t>
  </si>
  <si>
    <t>STANDARD DEVIATION:</t>
  </si>
  <si>
    <t>2 x Standard Deviation</t>
  </si>
  <si>
    <r>
      <t>(1)</t>
    </r>
    <r>
      <rPr>
        <sz val="10"/>
        <rFont val="Arial"/>
      </rPr>
      <t xml:space="preserve">  Make all measurements including HI and HS in meters except for one slope distance in feet.</t>
    </r>
  </si>
  <si>
    <r>
      <t>(2)</t>
    </r>
    <r>
      <rPr>
        <sz val="10"/>
        <rFont val="Arial"/>
      </rPr>
      <t xml:space="preserve">  This distance is for a check only and should not be used to reduce the measured distance from mark to mark.</t>
    </r>
  </si>
  <si>
    <t>NGS Mark to Mark Distance (3)</t>
  </si>
  <si>
    <t>1400 M</t>
  </si>
  <si>
    <t>FLATHEAD</t>
  </si>
  <si>
    <t>Temperature (°c)</t>
  </si>
  <si>
    <t>Pressure (mbars)</t>
  </si>
  <si>
    <t>LASALLE CBL  (2012 REMEASURED)</t>
  </si>
  <si>
    <r>
      <t>(3)</t>
    </r>
    <r>
      <rPr>
        <sz val="10"/>
        <rFont val="Arial"/>
      </rPr>
      <t xml:space="preserve"> NGS 2012 REMEASURED</t>
    </r>
  </si>
  <si>
    <t>S6 use 3mm 2ppm</t>
  </si>
  <si>
    <t>Standard Circle Prism on Tripod</t>
  </si>
  <si>
    <t>Measure Slope Distance (5 Readings)</t>
  </si>
  <si>
    <r>
      <t>Email copy to:</t>
    </r>
    <r>
      <rPr>
        <sz val="10"/>
        <rFont val="Arial"/>
      </rPr>
      <t xml:space="preserve"> Helena Survey and District Engineering Automations Specialist</t>
    </r>
  </si>
  <si>
    <t>S5 use 2mm 2ppm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</si>
</sst>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#&quot;mbars&quot;"/>
    <numFmt numFmtId="167" formatCode="#&quot;ppm&quot;"/>
    <numFmt numFmtId="168" formatCode="#0&quot;c&quot;"/>
  </numFmts>
  <fonts count="4" x14ac:knownFonts="1">
    <font>
      <sz val="10"/>
      <name val="Arial"/>
    </font>
    <font>
      <b/>
      <sz val="14"/>
      <name val="Tahoma"/>
      <family val="2"/>
    </font>
    <font>
      <b/>
      <i/>
      <sz val="22"/>
      <name val="Helvetic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164" fontId="0" fillId="0" borderId="1" xfId="0" applyNumberFormat="1" applyBorder="1"/>
    <xf numFmtId="0" fontId="0" fillId="2" borderId="5" xfId="0" applyFill="1" applyBorder="1"/>
    <xf numFmtId="165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6" fontId="0" fillId="0" borderId="1" xfId="0" applyNumberFormat="1" applyBorder="1" applyAlignment="1" applyProtection="1">
      <alignment horizontal="right"/>
      <protection locked="0"/>
    </xf>
    <xf numFmtId="167" fontId="0" fillId="0" borderId="1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2" borderId="6" xfId="0" applyFill="1" applyBorder="1"/>
    <xf numFmtId="168" fontId="0" fillId="0" borderId="1" xfId="0" applyNumberFormat="1" applyBorder="1" applyAlignment="1" applyProtection="1">
      <alignment horizontal="right"/>
      <protection locked="0"/>
    </xf>
    <xf numFmtId="0" fontId="0" fillId="0" borderId="7" xfId="0" quotePrefix="1" applyBorder="1" applyProtection="1">
      <protection locked="0"/>
    </xf>
    <xf numFmtId="0" fontId="0" fillId="0" borderId="8" xfId="0" applyBorder="1" applyProtection="1">
      <protection locked="0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horizontal="left" indent="2"/>
    </xf>
    <xf numFmtId="0" fontId="0" fillId="2" borderId="26" xfId="0" applyFill="1" applyBorder="1"/>
    <xf numFmtId="0" fontId="0" fillId="2" borderId="22" xfId="0" applyFill="1" applyBorder="1"/>
    <xf numFmtId="0" fontId="0" fillId="0" borderId="25" xfId="0" applyBorder="1" applyAlignment="1">
      <alignment horizontal="left" indent="2"/>
    </xf>
    <xf numFmtId="0" fontId="0" fillId="0" borderId="28" xfId="0" applyBorder="1" applyAlignment="1">
      <alignment horizontal="left"/>
    </xf>
    <xf numFmtId="0" fontId="0" fillId="0" borderId="27" xfId="0" applyBorder="1"/>
    <xf numFmtId="0" fontId="0" fillId="0" borderId="34" xfId="0" applyBorder="1" applyAlignment="1">
      <alignment horizontal="right"/>
    </xf>
    <xf numFmtId="0" fontId="0" fillId="0" borderId="23" xfId="0" applyBorder="1"/>
    <xf numFmtId="0" fontId="0" fillId="0" borderId="35" xfId="0" applyBorder="1" applyAlignment="1">
      <alignment horizontal="right"/>
    </xf>
    <xf numFmtId="168" fontId="0" fillId="0" borderId="35" xfId="0" applyNumberFormat="1" applyBorder="1" applyAlignment="1" applyProtection="1">
      <alignment horizontal="right"/>
      <protection locked="0"/>
    </xf>
    <xf numFmtId="166" fontId="0" fillId="0" borderId="35" xfId="0" applyNumberFormat="1" applyBorder="1" applyAlignment="1" applyProtection="1">
      <alignment horizontal="right"/>
      <protection locked="0"/>
    </xf>
    <xf numFmtId="167" fontId="0" fillId="0" borderId="35" xfId="0" applyNumberFormat="1" applyBorder="1" applyAlignment="1" applyProtection="1">
      <alignment horizontal="right"/>
      <protection locked="0"/>
    </xf>
    <xf numFmtId="165" fontId="0" fillId="0" borderId="35" xfId="0" applyNumberFormat="1" applyBorder="1" applyProtection="1">
      <protection locked="0"/>
    </xf>
    <xf numFmtId="164" fontId="0" fillId="0" borderId="35" xfId="0" applyNumberFormat="1" applyBorder="1"/>
    <xf numFmtId="0" fontId="0" fillId="0" borderId="25" xfId="0" applyBorder="1"/>
    <xf numFmtId="0" fontId="0" fillId="2" borderId="0" xfId="0" applyFill="1"/>
    <xf numFmtId="0" fontId="0" fillId="2" borderId="20" xfId="0" applyFill="1" applyBorder="1"/>
    <xf numFmtId="0" fontId="0" fillId="0" borderId="36" xfId="0" applyBorder="1"/>
    <xf numFmtId="164" fontId="0" fillId="0" borderId="35" xfId="0" applyNumberFormat="1" applyBorder="1" applyProtection="1">
      <protection locked="0"/>
    </xf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24" xfId="0" applyFont="1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24" xfId="0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1" fillId="0" borderId="3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22" xfId="0" applyFill="1" applyBorder="1"/>
    <xf numFmtId="49" fontId="0" fillId="0" borderId="9" xfId="0" applyNumberFormat="1" applyBorder="1" applyProtection="1">
      <protection locked="0"/>
    </xf>
    <xf numFmtId="49" fontId="0" fillId="0" borderId="10" xfId="0" applyNumberFormat="1" applyBorder="1" applyProtection="1">
      <protection locked="0"/>
    </xf>
    <xf numFmtId="49" fontId="0" fillId="0" borderId="24" xfId="0" applyNumberFormat="1" applyBorder="1" applyProtection="1">
      <protection locked="0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 applyProtection="1">
      <alignment horizontal="right"/>
      <protection locked="0"/>
    </xf>
    <xf numFmtId="0" fontId="0" fillId="0" borderId="29" xfId="0" applyBorder="1" applyAlignment="1" applyProtection="1">
      <alignment horizontal="right"/>
      <protection locked="0"/>
    </xf>
    <xf numFmtId="0" fontId="3" fillId="0" borderId="37" xfId="0" applyFont="1" applyBorder="1"/>
    <xf numFmtId="0" fontId="3" fillId="0" borderId="5" xfId="0" applyFont="1" applyBorder="1"/>
    <xf numFmtId="0" fontId="3" fillId="0" borderId="26" xfId="0" applyFont="1" applyBorder="1"/>
    <xf numFmtId="0" fontId="3" fillId="0" borderId="19" xfId="0" applyFont="1" applyBorder="1"/>
    <xf numFmtId="0" fontId="0" fillId="0" borderId="0" xfId="0"/>
    <xf numFmtId="0" fontId="0" fillId="0" borderId="20" xfId="0" applyBorder="1"/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49" fontId="0" fillId="0" borderId="9" xfId="0" applyNumberFormat="1" applyBorder="1" applyAlignment="1" applyProtection="1">
      <alignment horizontal="left"/>
      <protection locked="0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0" fillId="2" borderId="24" xfId="0" applyFill="1" applyBorder="1"/>
  </cellXfs>
  <cellStyles count="1">
    <cellStyle name="Normal" xfId="0" builtinId="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1"/>
  <sheetViews>
    <sheetView tabSelected="1" workbookViewId="0">
      <selection activeCell="H8" sqref="H8"/>
    </sheetView>
  </sheetViews>
  <sheetFormatPr defaultRowHeight="12.75" x14ac:dyDescent="0.2"/>
  <cols>
    <col min="1" max="1" width="32" customWidth="1"/>
    <col min="2" max="2" width="9.7109375" bestFit="1" customWidth="1"/>
    <col min="4" max="4" width="10.5703125" bestFit="1" customWidth="1"/>
    <col min="6" max="6" width="9.5703125" bestFit="1" customWidth="1"/>
    <col min="7" max="7" width="10.5703125" customWidth="1"/>
  </cols>
  <sheetData>
    <row r="1" spans="1:7" x14ac:dyDescent="0.2">
      <c r="A1" s="39" t="s">
        <v>13</v>
      </c>
      <c r="B1" s="40"/>
      <c r="C1" s="40"/>
      <c r="D1" s="40"/>
      <c r="E1" s="40"/>
      <c r="F1" s="40"/>
      <c r="G1" s="41"/>
    </row>
    <row r="2" spans="1:7" x14ac:dyDescent="0.2">
      <c r="A2" s="42"/>
      <c r="B2" s="43"/>
      <c r="C2" s="43"/>
      <c r="D2" s="43"/>
      <c r="E2" s="43"/>
      <c r="F2" s="43"/>
      <c r="G2" s="44"/>
    </row>
    <row r="3" spans="1:7" x14ac:dyDescent="0.2">
      <c r="A3" s="42"/>
      <c r="B3" s="43"/>
      <c r="C3" s="43"/>
      <c r="D3" s="43"/>
      <c r="E3" s="43"/>
      <c r="F3" s="43"/>
      <c r="G3" s="44"/>
    </row>
    <row r="4" spans="1:7" x14ac:dyDescent="0.2">
      <c r="A4" s="42"/>
      <c r="B4" s="43"/>
      <c r="C4" s="43"/>
      <c r="D4" s="43"/>
      <c r="E4" s="43"/>
      <c r="F4" s="43"/>
      <c r="G4" s="44"/>
    </row>
    <row r="5" spans="1:7" x14ac:dyDescent="0.2">
      <c r="A5" s="42"/>
      <c r="B5" s="43"/>
      <c r="C5" s="43"/>
      <c r="D5" s="43"/>
      <c r="E5" s="43"/>
      <c r="F5" s="43"/>
      <c r="G5" s="44"/>
    </row>
    <row r="6" spans="1:7" x14ac:dyDescent="0.2">
      <c r="A6" s="42"/>
      <c r="B6" s="43"/>
      <c r="C6" s="43"/>
      <c r="D6" s="43"/>
      <c r="E6" s="43"/>
      <c r="F6" s="43"/>
      <c r="G6" s="44"/>
    </row>
    <row r="7" spans="1:7" x14ac:dyDescent="0.2">
      <c r="A7" s="45"/>
      <c r="B7" s="46"/>
      <c r="C7" s="46"/>
      <c r="D7" s="46"/>
      <c r="E7" s="46"/>
      <c r="F7" s="46"/>
      <c r="G7" s="47"/>
    </row>
    <row r="8" spans="1:7" x14ac:dyDescent="0.2">
      <c r="A8" s="15" t="s">
        <v>19</v>
      </c>
      <c r="B8" s="48" t="s">
        <v>40</v>
      </c>
      <c r="C8" s="49"/>
      <c r="D8" s="49"/>
      <c r="E8" s="49"/>
      <c r="F8" s="49"/>
      <c r="G8" s="50"/>
    </row>
    <row r="9" spans="1:7" x14ac:dyDescent="0.2">
      <c r="A9" s="15" t="s">
        <v>20</v>
      </c>
      <c r="B9" s="51"/>
      <c r="C9" s="52"/>
      <c r="D9" s="52"/>
      <c r="E9" s="52"/>
      <c r="F9" s="52"/>
      <c r="G9" s="53"/>
    </row>
    <row r="10" spans="1:7" x14ac:dyDescent="0.2">
      <c r="A10" s="15" t="s">
        <v>21</v>
      </c>
      <c r="B10" s="51"/>
      <c r="C10" s="52"/>
      <c r="D10" s="52"/>
      <c r="E10" s="52"/>
      <c r="F10" s="52"/>
      <c r="G10" s="53"/>
    </row>
    <row r="11" spans="1:7" x14ac:dyDescent="0.2">
      <c r="A11" s="15" t="s">
        <v>22</v>
      </c>
      <c r="B11" s="54" t="s">
        <v>37</v>
      </c>
      <c r="C11" s="55"/>
      <c r="D11" s="55"/>
      <c r="E11" s="55"/>
      <c r="F11" s="55"/>
      <c r="G11" s="56"/>
    </row>
    <row r="12" spans="1:7" x14ac:dyDescent="0.2">
      <c r="A12" s="15" t="s">
        <v>23</v>
      </c>
      <c r="B12" s="87"/>
      <c r="C12" s="88"/>
      <c r="D12" s="88"/>
      <c r="E12" s="88"/>
      <c r="F12" s="88"/>
      <c r="G12" s="89"/>
    </row>
    <row r="13" spans="1:7" x14ac:dyDescent="0.2">
      <c r="A13" s="16" t="s">
        <v>24</v>
      </c>
      <c r="B13" s="90"/>
      <c r="C13" s="91"/>
      <c r="D13" s="91"/>
      <c r="E13" s="91"/>
      <c r="F13" s="91"/>
      <c r="G13" s="92"/>
    </row>
    <row r="14" spans="1:7" x14ac:dyDescent="0.2">
      <c r="A14" s="15" t="s">
        <v>25</v>
      </c>
      <c r="B14" s="66"/>
      <c r="C14" s="67"/>
      <c r="D14" s="67"/>
      <c r="E14" s="67"/>
      <c r="F14" s="67"/>
      <c r="G14" s="93"/>
    </row>
    <row r="15" spans="1:7" x14ac:dyDescent="0.2">
      <c r="A15" s="17" t="s">
        <v>26</v>
      </c>
      <c r="B15" s="51"/>
      <c r="C15" s="52"/>
      <c r="D15" s="52"/>
      <c r="E15" s="52"/>
      <c r="F15" s="52"/>
      <c r="G15" s="53"/>
    </row>
    <row r="16" spans="1:7" x14ac:dyDescent="0.2">
      <c r="A16" s="17" t="s">
        <v>27</v>
      </c>
      <c r="B16" s="51"/>
      <c r="C16" s="52"/>
      <c r="D16" s="52"/>
      <c r="E16" s="52"/>
      <c r="F16" s="52"/>
      <c r="G16" s="53"/>
    </row>
    <row r="17" spans="1:7" x14ac:dyDescent="0.2">
      <c r="A17" s="15" t="s">
        <v>28</v>
      </c>
      <c r="B17" s="70"/>
      <c r="C17" s="71"/>
      <c r="D17" s="71"/>
      <c r="E17" s="71"/>
      <c r="F17" s="71"/>
      <c r="G17" s="72"/>
    </row>
    <row r="18" spans="1:7" x14ac:dyDescent="0.2">
      <c r="A18" s="73" t="s">
        <v>31</v>
      </c>
      <c r="B18" s="2" t="s">
        <v>10</v>
      </c>
      <c r="C18" s="2" t="s">
        <v>11</v>
      </c>
      <c r="D18" s="75" t="s">
        <v>42</v>
      </c>
      <c r="E18" s="75"/>
      <c r="F18" s="5"/>
      <c r="G18" s="18"/>
    </row>
    <row r="19" spans="1:7" x14ac:dyDescent="0.2">
      <c r="A19" s="74"/>
      <c r="B19" s="10"/>
      <c r="C19" s="10"/>
      <c r="D19" s="75" t="s">
        <v>46</v>
      </c>
      <c r="E19" s="75"/>
      <c r="F19" s="11"/>
      <c r="G19" s="19"/>
    </row>
    <row r="20" spans="1:7" x14ac:dyDescent="0.2">
      <c r="A20" s="15" t="s">
        <v>29</v>
      </c>
      <c r="B20" s="66"/>
      <c r="C20" s="67"/>
      <c r="D20" s="68"/>
      <c r="E20" s="68"/>
      <c r="F20" s="68"/>
      <c r="G20" s="69"/>
    </row>
    <row r="21" spans="1:7" x14ac:dyDescent="0.2">
      <c r="A21" s="17" t="s">
        <v>26</v>
      </c>
      <c r="B21" s="51"/>
      <c r="C21" s="52"/>
      <c r="D21" s="52"/>
      <c r="E21" s="52"/>
      <c r="F21" s="52"/>
      <c r="G21" s="53"/>
    </row>
    <row r="22" spans="1:7" x14ac:dyDescent="0.2">
      <c r="A22" s="20" t="s">
        <v>27</v>
      </c>
      <c r="B22" s="51"/>
      <c r="C22" s="52"/>
      <c r="D22" s="52"/>
      <c r="E22" s="52"/>
      <c r="F22" s="52"/>
      <c r="G22" s="53"/>
    </row>
    <row r="23" spans="1:7" ht="13.5" thickBot="1" x14ac:dyDescent="0.25">
      <c r="A23" s="21" t="s">
        <v>30</v>
      </c>
      <c r="B23" s="13" t="s">
        <v>14</v>
      </c>
      <c r="C23" s="14"/>
      <c r="D23" s="14"/>
      <c r="E23" s="76" t="s">
        <v>43</v>
      </c>
      <c r="F23" s="76"/>
      <c r="G23" s="77"/>
    </row>
    <row r="24" spans="1:7" ht="13.5" thickTop="1" x14ac:dyDescent="0.2">
      <c r="A24" s="60" t="s">
        <v>12</v>
      </c>
      <c r="B24" s="61"/>
      <c r="C24" s="61"/>
      <c r="D24" s="61"/>
      <c r="E24" s="61"/>
      <c r="F24" s="61"/>
      <c r="G24" s="62"/>
    </row>
    <row r="25" spans="1:7" ht="13.5" thickBot="1" x14ac:dyDescent="0.25">
      <c r="A25" s="63"/>
      <c r="B25" s="64"/>
      <c r="C25" s="64"/>
      <c r="D25" s="64"/>
      <c r="E25" s="64"/>
      <c r="F25" s="64"/>
      <c r="G25" s="65"/>
    </row>
    <row r="26" spans="1:7" ht="13.5" thickTop="1" x14ac:dyDescent="0.2">
      <c r="A26" s="22" t="s">
        <v>0</v>
      </c>
      <c r="B26" s="3" t="s">
        <v>7</v>
      </c>
      <c r="C26" s="3" t="s">
        <v>7</v>
      </c>
      <c r="D26" s="3" t="s">
        <v>7</v>
      </c>
      <c r="E26" s="3" t="s">
        <v>8</v>
      </c>
      <c r="F26" s="3" t="s">
        <v>8</v>
      </c>
      <c r="G26" s="23" t="s">
        <v>9</v>
      </c>
    </row>
    <row r="27" spans="1:7" x14ac:dyDescent="0.2">
      <c r="A27" s="24" t="s">
        <v>1</v>
      </c>
      <c r="B27" s="1" t="s">
        <v>8</v>
      </c>
      <c r="C27" s="1" t="s">
        <v>9</v>
      </c>
      <c r="D27" s="1" t="s">
        <v>36</v>
      </c>
      <c r="E27" s="1" t="s">
        <v>9</v>
      </c>
      <c r="F27" s="1" t="s">
        <v>36</v>
      </c>
      <c r="G27" s="25" t="s">
        <v>36</v>
      </c>
    </row>
    <row r="28" spans="1:7" x14ac:dyDescent="0.2">
      <c r="A28" s="24" t="s">
        <v>38</v>
      </c>
      <c r="B28" s="12"/>
      <c r="C28" s="12"/>
      <c r="D28" s="12"/>
      <c r="E28" s="12"/>
      <c r="F28" s="12"/>
      <c r="G28" s="26"/>
    </row>
    <row r="29" spans="1:7" x14ac:dyDescent="0.2">
      <c r="A29" s="24" t="s">
        <v>39</v>
      </c>
      <c r="B29" s="8"/>
      <c r="C29" s="8"/>
      <c r="D29" s="8"/>
      <c r="E29" s="8"/>
      <c r="F29" s="8"/>
      <c r="G29" s="27"/>
    </row>
    <row r="30" spans="1:7" x14ac:dyDescent="0.2">
      <c r="A30" s="24" t="s">
        <v>2</v>
      </c>
      <c r="B30" s="9"/>
      <c r="C30" s="9"/>
      <c r="D30" s="9"/>
      <c r="E30" s="9"/>
      <c r="F30" s="9"/>
      <c r="G30" s="28"/>
    </row>
    <row r="31" spans="1:7" x14ac:dyDescent="0.2">
      <c r="A31" s="24" t="s">
        <v>16</v>
      </c>
      <c r="B31" s="6"/>
      <c r="C31" s="6"/>
      <c r="D31" s="6"/>
      <c r="E31" s="6"/>
      <c r="F31" s="6"/>
      <c r="G31" s="29"/>
    </row>
    <row r="32" spans="1:7" x14ac:dyDescent="0.2">
      <c r="A32" s="24" t="s">
        <v>17</v>
      </c>
      <c r="B32" s="6"/>
      <c r="C32" s="6"/>
      <c r="D32" s="6"/>
      <c r="E32" s="6"/>
      <c r="F32" s="6"/>
      <c r="G32" s="29"/>
    </row>
    <row r="33" spans="1:7" x14ac:dyDescent="0.2">
      <c r="A33" s="24" t="s">
        <v>3</v>
      </c>
      <c r="B33" s="4" t="str">
        <f t="shared" ref="B33:G33" si="0">IF(B31-B32=0,"--",B31-B32)</f>
        <v>--</v>
      </c>
      <c r="C33" s="4" t="str">
        <f t="shared" si="0"/>
        <v>--</v>
      </c>
      <c r="D33" s="4" t="str">
        <f t="shared" si="0"/>
        <v>--</v>
      </c>
      <c r="E33" s="4" t="str">
        <f t="shared" si="0"/>
        <v>--</v>
      </c>
      <c r="F33" s="4" t="str">
        <f t="shared" si="0"/>
        <v>--</v>
      </c>
      <c r="G33" s="30" t="str">
        <f t="shared" si="0"/>
        <v>--</v>
      </c>
    </row>
    <row r="34" spans="1:7" x14ac:dyDescent="0.2">
      <c r="A34" s="31" t="s">
        <v>44</v>
      </c>
      <c r="B34" s="32"/>
      <c r="C34" s="32"/>
      <c r="D34" s="32"/>
      <c r="E34" s="32"/>
      <c r="F34" s="32"/>
      <c r="G34" s="33"/>
    </row>
    <row r="35" spans="1:7" x14ac:dyDescent="0.2">
      <c r="A35" s="34">
        <v>1</v>
      </c>
      <c r="B35" s="7"/>
      <c r="C35" s="7"/>
      <c r="D35" s="7"/>
      <c r="E35" s="7"/>
      <c r="F35" s="7"/>
      <c r="G35" s="35"/>
    </row>
    <row r="36" spans="1:7" x14ac:dyDescent="0.2">
      <c r="A36" s="34">
        <v>2</v>
      </c>
      <c r="B36" s="7"/>
      <c r="C36" s="7"/>
      <c r="D36" s="7"/>
      <c r="E36" s="7"/>
      <c r="F36" s="7"/>
      <c r="G36" s="35"/>
    </row>
    <row r="37" spans="1:7" x14ac:dyDescent="0.2">
      <c r="A37" s="34">
        <v>3</v>
      </c>
      <c r="B37" s="7"/>
      <c r="C37" s="7"/>
      <c r="D37" s="7"/>
      <c r="E37" s="7"/>
      <c r="F37" s="7"/>
      <c r="G37" s="35"/>
    </row>
    <row r="38" spans="1:7" x14ac:dyDescent="0.2">
      <c r="A38" s="34">
        <v>4</v>
      </c>
      <c r="B38" s="7"/>
      <c r="C38" s="7"/>
      <c r="D38" s="7"/>
      <c r="E38" s="7"/>
      <c r="F38" s="7"/>
      <c r="G38" s="35"/>
    </row>
    <row r="39" spans="1:7" x14ac:dyDescent="0.2">
      <c r="A39" s="22">
        <v>5</v>
      </c>
      <c r="B39" s="7"/>
      <c r="C39" s="7"/>
      <c r="D39" s="7"/>
      <c r="E39" s="7"/>
      <c r="F39" s="7"/>
      <c r="G39" s="35"/>
    </row>
    <row r="40" spans="1:7" x14ac:dyDescent="0.2">
      <c r="A40" s="24" t="s">
        <v>4</v>
      </c>
      <c r="B40" s="4" t="str">
        <f t="shared" ref="B40:G40" si="1">IF(ISERROR(AVERAGE(B35:B39)),"--",AVERAGE(B35:B39))</f>
        <v>--</v>
      </c>
      <c r="C40" s="4" t="str">
        <f t="shared" si="1"/>
        <v>--</v>
      </c>
      <c r="D40" s="4" t="str">
        <f t="shared" si="1"/>
        <v>--</v>
      </c>
      <c r="E40" s="4" t="str">
        <f t="shared" si="1"/>
        <v>--</v>
      </c>
      <c r="F40" s="4" t="str">
        <f t="shared" si="1"/>
        <v>--</v>
      </c>
      <c r="G40" s="30" t="str">
        <f t="shared" si="1"/>
        <v>--</v>
      </c>
    </row>
    <row r="41" spans="1:7" x14ac:dyDescent="0.2">
      <c r="A41" s="24" t="s">
        <v>18</v>
      </c>
      <c r="B41" s="6"/>
      <c r="C41" s="6"/>
      <c r="D41" s="6"/>
      <c r="E41" s="6"/>
      <c r="F41" s="6"/>
      <c r="G41" s="29"/>
    </row>
    <row r="42" spans="1:7" x14ac:dyDescent="0.2">
      <c r="A42" s="24" t="s">
        <v>5</v>
      </c>
      <c r="B42" s="4" t="str">
        <f t="shared" ref="B42:G42" si="2">IF(ISERROR(SQRT(SUMX2MY2(B40,B33))),"--",SQRT(SUMX2MY2(B40,B33)))</f>
        <v>--</v>
      </c>
      <c r="C42" s="4" t="str">
        <f t="shared" si="2"/>
        <v>--</v>
      </c>
      <c r="D42" s="4" t="str">
        <f t="shared" si="2"/>
        <v>--</v>
      </c>
      <c r="E42" s="4" t="str">
        <f t="shared" si="2"/>
        <v>--</v>
      </c>
      <c r="F42" s="4" t="str">
        <f t="shared" si="2"/>
        <v>--</v>
      </c>
      <c r="G42" s="30" t="str">
        <f t="shared" si="2"/>
        <v>--</v>
      </c>
    </row>
    <row r="43" spans="1:7" x14ac:dyDescent="0.2">
      <c r="A43" s="24" t="s">
        <v>35</v>
      </c>
      <c r="B43" s="4">
        <v>149.9819</v>
      </c>
      <c r="C43" s="4">
        <v>429.98579999999998</v>
      </c>
      <c r="D43" s="4">
        <v>1399.9873</v>
      </c>
      <c r="E43" s="4">
        <v>280.00400000000002</v>
      </c>
      <c r="F43" s="4">
        <v>1250.0054</v>
      </c>
      <c r="G43" s="30">
        <v>970.00170000000003</v>
      </c>
    </row>
    <row r="44" spans="1:7" x14ac:dyDescent="0.2">
      <c r="A44" s="24" t="s">
        <v>6</v>
      </c>
      <c r="B44" s="4" t="str">
        <f t="shared" ref="B44:G44" si="3">IF(ISERROR(ABS(B42-B43)),"--",ABS(B42-B43))</f>
        <v>--</v>
      </c>
      <c r="C44" s="4" t="str">
        <f t="shared" si="3"/>
        <v>--</v>
      </c>
      <c r="D44" s="4" t="str">
        <f t="shared" si="3"/>
        <v>--</v>
      </c>
      <c r="E44" s="4" t="str">
        <f t="shared" si="3"/>
        <v>--</v>
      </c>
      <c r="F44" s="4" t="str">
        <f t="shared" si="3"/>
        <v>--</v>
      </c>
      <c r="G44" s="30" t="str">
        <f t="shared" si="3"/>
        <v>--</v>
      </c>
    </row>
    <row r="45" spans="1:7" x14ac:dyDescent="0.2">
      <c r="A45" s="24" t="s">
        <v>32</v>
      </c>
      <c r="B45" s="4" t="str">
        <f t="shared" ref="B45:G45" si="4">IF(2*(($B$19/1000)+($C$19*(B43/1000000)))=0,"--",2*(($B$19/1000)+($C$19*(B43/1000000))))</f>
        <v>--</v>
      </c>
      <c r="C45" s="4" t="str">
        <f t="shared" si="4"/>
        <v>--</v>
      </c>
      <c r="D45" s="4" t="str">
        <f t="shared" si="4"/>
        <v>--</v>
      </c>
      <c r="E45" s="4" t="str">
        <f t="shared" si="4"/>
        <v>--</v>
      </c>
      <c r="F45" s="4" t="str">
        <f t="shared" si="4"/>
        <v>--</v>
      </c>
      <c r="G45" s="30" t="str">
        <f t="shared" si="4"/>
        <v>--</v>
      </c>
    </row>
    <row r="46" spans="1:7" x14ac:dyDescent="0.2">
      <c r="A46" s="78" t="s">
        <v>15</v>
      </c>
      <c r="B46" s="79"/>
      <c r="C46" s="79"/>
      <c r="D46" s="79"/>
      <c r="E46" s="79"/>
      <c r="F46" s="79"/>
      <c r="G46" s="80"/>
    </row>
    <row r="47" spans="1:7" x14ac:dyDescent="0.2">
      <c r="A47" s="81" t="s">
        <v>33</v>
      </c>
      <c r="B47" s="82"/>
      <c r="C47" s="82"/>
      <c r="D47" s="82"/>
      <c r="E47" s="82"/>
      <c r="F47" s="82"/>
      <c r="G47" s="83"/>
    </row>
    <row r="48" spans="1:7" ht="12.75" customHeight="1" x14ac:dyDescent="0.2">
      <c r="A48" s="84" t="s">
        <v>34</v>
      </c>
      <c r="B48" s="85"/>
      <c r="C48" s="85"/>
      <c r="D48" s="85"/>
      <c r="E48" s="85"/>
      <c r="F48" s="85"/>
      <c r="G48" s="86"/>
    </row>
    <row r="49" spans="1:7" x14ac:dyDescent="0.2">
      <c r="A49" s="84" t="s">
        <v>41</v>
      </c>
      <c r="B49" s="85"/>
      <c r="C49" s="85"/>
      <c r="D49" s="85"/>
      <c r="E49" s="85"/>
      <c r="F49" s="85"/>
      <c r="G49" s="86"/>
    </row>
    <row r="50" spans="1:7" x14ac:dyDescent="0.2">
      <c r="A50" s="36"/>
      <c r="B50" s="37"/>
      <c r="C50" s="37"/>
      <c r="D50" s="37"/>
      <c r="E50" s="37"/>
      <c r="F50" s="37"/>
      <c r="G50" s="38"/>
    </row>
    <row r="51" spans="1:7" ht="13.5" thickBot="1" x14ac:dyDescent="0.25">
      <c r="A51" s="57" t="s">
        <v>45</v>
      </c>
      <c r="B51" s="58"/>
      <c r="C51" s="58"/>
      <c r="D51" s="58"/>
      <c r="E51" s="58"/>
      <c r="F51" s="58"/>
      <c r="G51" s="59"/>
    </row>
  </sheetData>
  <dataConsolidate/>
  <mergeCells count="24">
    <mergeCell ref="B12:G12"/>
    <mergeCell ref="B13:G13"/>
    <mergeCell ref="B14:G14"/>
    <mergeCell ref="B21:G21"/>
    <mergeCell ref="A51:G51"/>
    <mergeCell ref="A24:G25"/>
    <mergeCell ref="B22:G22"/>
    <mergeCell ref="B20:G20"/>
    <mergeCell ref="B15:G15"/>
    <mergeCell ref="B16:G16"/>
    <mergeCell ref="B17:G17"/>
    <mergeCell ref="A18:A19"/>
    <mergeCell ref="D18:E18"/>
    <mergeCell ref="D19:E19"/>
    <mergeCell ref="E23:G23"/>
    <mergeCell ref="A46:G46"/>
    <mergeCell ref="A47:G47"/>
    <mergeCell ref="A48:G48"/>
    <mergeCell ref="A49:G49"/>
    <mergeCell ref="A1:G7"/>
    <mergeCell ref="B8:G8"/>
    <mergeCell ref="B9:G9"/>
    <mergeCell ref="B10:G10"/>
    <mergeCell ref="B11:G11"/>
  </mergeCells>
  <phoneticPr fontId="0" type="noConversion"/>
  <conditionalFormatting sqref="B44">
    <cfRule type="cellIs" dxfId="6" priority="1" stopIfTrue="1" operator="lessThanOrEqual">
      <formula>$B$45</formula>
    </cfRule>
    <cfRule type="cellIs" dxfId="5" priority="2" stopIfTrue="1" operator="greaterThan">
      <formula>$B$45</formula>
    </cfRule>
  </conditionalFormatting>
  <conditionalFormatting sqref="C44">
    <cfRule type="cellIs" priority="3" stopIfTrue="1" operator="lessThanOrEqual">
      <formula>$C$45</formula>
    </cfRule>
    <cfRule type="cellIs" dxfId="4" priority="4" stopIfTrue="1" operator="greaterThan">
      <formula>$C$45</formula>
    </cfRule>
  </conditionalFormatting>
  <conditionalFormatting sqref="D44">
    <cfRule type="cellIs" priority="5" stopIfTrue="1" operator="lessThanOrEqual">
      <formula>$D$45</formula>
    </cfRule>
    <cfRule type="cellIs" dxfId="3" priority="6" stopIfTrue="1" operator="greaterThan">
      <formula>$D$45</formula>
    </cfRule>
  </conditionalFormatting>
  <conditionalFormatting sqref="E44">
    <cfRule type="cellIs" priority="7" stopIfTrue="1" operator="lessThanOrEqual">
      <formula>$E$45</formula>
    </cfRule>
    <cfRule type="cellIs" dxfId="2" priority="8" stopIfTrue="1" operator="greaterThan">
      <formula>$E$45</formula>
    </cfRule>
  </conditionalFormatting>
  <conditionalFormatting sqref="F44">
    <cfRule type="cellIs" priority="9" stopIfTrue="1" operator="lessThanOrEqual">
      <formula>$F$45</formula>
    </cfRule>
    <cfRule type="cellIs" dxfId="1" priority="10" stopIfTrue="1" operator="greaterThan">
      <formula>$F$45</formula>
    </cfRule>
  </conditionalFormatting>
  <conditionalFormatting sqref="G44">
    <cfRule type="cellIs" priority="11" stopIfTrue="1" operator="lessThanOrEqual">
      <formula>$G$45</formula>
    </cfRule>
    <cfRule type="cellIs" dxfId="0" priority="12" stopIfTrue="1" operator="greaterThan">
      <formula>$G$45</formula>
    </cfRule>
  </conditionalFormatting>
  <pageMargins left="0.75" right="0.75" top="0.74" bottom="0.72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Line User Report</dc:title>
  <dc:subject>Lasalle</dc:subject>
  <dc:creator>Michael Ostertag</dc:creator>
  <cp:lastModifiedBy>Fulton, Cody</cp:lastModifiedBy>
  <cp:lastPrinted>2023-01-19T17:50:43Z</cp:lastPrinted>
  <dcterms:created xsi:type="dcterms:W3CDTF">1999-11-09T18:00:37Z</dcterms:created>
  <dcterms:modified xsi:type="dcterms:W3CDTF">2023-01-26T21:08:19Z</dcterms:modified>
</cp:coreProperties>
</file>