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ate1904="1" showInkAnnotation="0" autoCompressPictures="0"/>
  <mc:AlternateContent xmlns:mc="http://schemas.openxmlformats.org/markup-compatibility/2006">
    <mc:Choice Requires="x15">
      <x15ac:absPath xmlns:x15ac="http://schemas.microsoft.com/office/spreadsheetml/2010/11/ac" url="\\state\mdt\prd\WebAppData\External\CivilRights\FORMS\"/>
    </mc:Choice>
  </mc:AlternateContent>
  <xr:revisionPtr revIDLastSave="0" documentId="8_{4D9984CA-8E67-44A0-8048-E606F293EEE8}" xr6:coauthVersionLast="47" xr6:coauthVersionMax="47" xr10:uidLastSave="{00000000-0000-0000-0000-000000000000}"/>
  <bookViews>
    <workbookView xWindow="28680" yWindow="-120" windowWidth="29040" windowHeight="15840" tabRatio="500" activeTab="1" xr2:uid="{00000000-000D-0000-FFFF-FFFF00000000}"/>
  </bookViews>
  <sheets>
    <sheet name="Instructions" sheetId="4" r:id="rId1"/>
    <sheet name="fhwa 1391 rev 06-22" sheetId="2" r:id="rId2"/>
    <sheet name="Summary" sheetId="5" state="hidden" r:id="rId3"/>
  </sheets>
  <definedNames>
    <definedName name="_xlnm.Print_Area" localSheetId="1">'fhwa 1391 rev 06-22'!$A$1:$W$2598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5" l="1"/>
  <c r="J2598" i="2"/>
  <c r="A2598" i="2"/>
  <c r="A2595" i="2"/>
  <c r="V2594" i="2"/>
  <c r="K2594" i="2"/>
  <c r="I2594" i="2"/>
  <c r="A2594" i="2"/>
  <c r="K2593" i="2"/>
  <c r="I2593" i="2"/>
  <c r="A2593" i="2"/>
  <c r="E2592" i="2"/>
  <c r="D2592" i="2"/>
  <c r="C2592" i="2"/>
  <c r="B2592" i="2"/>
  <c r="A2592" i="2"/>
  <c r="E2591" i="2"/>
  <c r="D2591" i="2"/>
  <c r="C2591" i="2"/>
  <c r="B2591" i="2"/>
  <c r="A2591" i="2"/>
  <c r="A2589" i="2"/>
  <c r="W2588" i="2"/>
  <c r="V2588" i="2"/>
  <c r="U2588" i="2"/>
  <c r="T2588" i="2"/>
  <c r="S2588" i="2"/>
  <c r="R2588" i="2"/>
  <c r="Q2588" i="2"/>
  <c r="P2588" i="2"/>
  <c r="O2588" i="2"/>
  <c r="N2588" i="2"/>
  <c r="M2588" i="2"/>
  <c r="L2588" i="2"/>
  <c r="K2588" i="2"/>
  <c r="J2588" i="2"/>
  <c r="I2588" i="2"/>
  <c r="H2588" i="2"/>
  <c r="G2588" i="2"/>
  <c r="F2588" i="2"/>
  <c r="A2588" i="2"/>
  <c r="E2587" i="2"/>
  <c r="D2587" i="2"/>
  <c r="C2587" i="2"/>
  <c r="B2587" i="2"/>
  <c r="A2587" i="2"/>
  <c r="E2586" i="2"/>
  <c r="D2586" i="2"/>
  <c r="C2586" i="2"/>
  <c r="B2586" i="2"/>
  <c r="A2586" i="2"/>
  <c r="E2585" i="2"/>
  <c r="D2585" i="2"/>
  <c r="C2585" i="2"/>
  <c r="B2585" i="2"/>
  <c r="A2585" i="2"/>
  <c r="E2584" i="2"/>
  <c r="D2584" i="2"/>
  <c r="C2584" i="2"/>
  <c r="B2584" i="2"/>
  <c r="A2584" i="2"/>
  <c r="E2583" i="2"/>
  <c r="D2583" i="2"/>
  <c r="C2583" i="2"/>
  <c r="B2583" i="2"/>
  <c r="A2583" i="2"/>
  <c r="E2582" i="2"/>
  <c r="D2582" i="2"/>
  <c r="C2582" i="2"/>
  <c r="B2582" i="2"/>
  <c r="A2582" i="2"/>
  <c r="E2581" i="2"/>
  <c r="D2581" i="2"/>
  <c r="C2581" i="2"/>
  <c r="B2581" i="2"/>
  <c r="A2581" i="2"/>
  <c r="E2580" i="2"/>
  <c r="D2580" i="2"/>
  <c r="C2580" i="2"/>
  <c r="B2580" i="2"/>
  <c r="A2580" i="2"/>
  <c r="E2579" i="2"/>
  <c r="D2579" i="2"/>
  <c r="C2579" i="2"/>
  <c r="B2579" i="2"/>
  <c r="A2579" i="2"/>
  <c r="E2578" i="2"/>
  <c r="D2578" i="2"/>
  <c r="C2578" i="2"/>
  <c r="B2578" i="2"/>
  <c r="A2578" i="2"/>
  <c r="E2577" i="2"/>
  <c r="D2577" i="2"/>
  <c r="C2577" i="2"/>
  <c r="B2577" i="2"/>
  <c r="A2577" i="2"/>
  <c r="E2576" i="2"/>
  <c r="E2588" i="2" s="1"/>
  <c r="D2576" i="2"/>
  <c r="C2576" i="2"/>
  <c r="B2576" i="2"/>
  <c r="A2576" i="2"/>
  <c r="E2575" i="2"/>
  <c r="D2575" i="2"/>
  <c r="C2575" i="2"/>
  <c r="B2575" i="2"/>
  <c r="A2575" i="2"/>
  <c r="E2574" i="2"/>
  <c r="D2574" i="2"/>
  <c r="C2574" i="2"/>
  <c r="B2574" i="2"/>
  <c r="A2574" i="2"/>
  <c r="E2573" i="2"/>
  <c r="D2573" i="2"/>
  <c r="D2588" i="2" s="1"/>
  <c r="C2573" i="2"/>
  <c r="C2588" i="2" s="1"/>
  <c r="B2573" i="2"/>
  <c r="B2588" i="2" s="1"/>
  <c r="A2573" i="2"/>
  <c r="W2572" i="2"/>
  <c r="V2572" i="2"/>
  <c r="U2572" i="2"/>
  <c r="T2572" i="2"/>
  <c r="S2572" i="2"/>
  <c r="R2572" i="2"/>
  <c r="Q2572" i="2"/>
  <c r="P2572" i="2"/>
  <c r="O2572" i="2"/>
  <c r="N2572" i="2"/>
  <c r="M2572" i="2"/>
  <c r="L2572" i="2"/>
  <c r="K2572" i="2"/>
  <c r="J2572" i="2"/>
  <c r="I2572" i="2"/>
  <c r="H2572" i="2"/>
  <c r="G2572" i="2"/>
  <c r="F2572" i="2"/>
  <c r="E2572" i="2"/>
  <c r="D2572" i="2"/>
  <c r="C2572" i="2"/>
  <c r="B2572" i="2"/>
  <c r="V2571" i="2"/>
  <c r="T2571" i="2"/>
  <c r="R2571" i="2"/>
  <c r="P2571" i="2"/>
  <c r="N2571" i="2"/>
  <c r="L2571" i="2"/>
  <c r="J2571" i="2"/>
  <c r="H2571" i="2"/>
  <c r="F2571" i="2"/>
  <c r="D2571" i="2"/>
  <c r="B2571" i="2"/>
  <c r="A2571" i="2"/>
  <c r="T2570" i="2"/>
  <c r="A2570" i="2"/>
  <c r="A2569" i="2"/>
  <c r="A2568" i="2"/>
  <c r="E2565" i="2"/>
  <c r="R2564" i="2"/>
  <c r="N2564" i="2"/>
  <c r="J2564" i="2"/>
  <c r="E2564" i="2"/>
  <c r="A2564" i="2"/>
  <c r="A2563" i="2"/>
  <c r="J2561" i="2"/>
  <c r="A2561" i="2"/>
  <c r="A2558" i="2"/>
  <c r="V2557" i="2"/>
  <c r="K2557" i="2"/>
  <c r="I2557" i="2"/>
  <c r="A2557" i="2"/>
  <c r="K2556" i="2"/>
  <c r="I2556" i="2"/>
  <c r="A2556" i="2"/>
  <c r="E2555" i="2"/>
  <c r="D2555" i="2"/>
  <c r="C2555" i="2"/>
  <c r="B2555" i="2"/>
  <c r="A2555" i="2"/>
  <c r="E2554" i="2"/>
  <c r="D2554" i="2"/>
  <c r="C2554" i="2"/>
  <c r="B2554" i="2"/>
  <c r="A2554" i="2"/>
  <c r="A2552" i="2"/>
  <c r="W2551" i="2"/>
  <c r="V2551" i="2"/>
  <c r="U2551" i="2"/>
  <c r="T2551" i="2"/>
  <c r="S2551" i="2"/>
  <c r="R2551" i="2"/>
  <c r="Q2551" i="2"/>
  <c r="P2551" i="2"/>
  <c r="O2551" i="2"/>
  <c r="N2551" i="2"/>
  <c r="M2551" i="2"/>
  <c r="L2551" i="2"/>
  <c r="K2551" i="2"/>
  <c r="J2551" i="2"/>
  <c r="I2551" i="2"/>
  <c r="H2551" i="2"/>
  <c r="G2551" i="2"/>
  <c r="F2551" i="2"/>
  <c r="A2551" i="2"/>
  <c r="E2550" i="2"/>
  <c r="D2550" i="2"/>
  <c r="C2550" i="2"/>
  <c r="B2550" i="2"/>
  <c r="A2550" i="2"/>
  <c r="E2549" i="2"/>
  <c r="D2549" i="2"/>
  <c r="C2549" i="2"/>
  <c r="B2549" i="2"/>
  <c r="A2549" i="2"/>
  <c r="E2548" i="2"/>
  <c r="D2548" i="2"/>
  <c r="C2548" i="2"/>
  <c r="B2548" i="2"/>
  <c r="A2548" i="2"/>
  <c r="E2547" i="2"/>
  <c r="D2547" i="2"/>
  <c r="C2547" i="2"/>
  <c r="B2547" i="2"/>
  <c r="A2547" i="2"/>
  <c r="E2546" i="2"/>
  <c r="D2546" i="2"/>
  <c r="C2546" i="2"/>
  <c r="B2546" i="2"/>
  <c r="A2546" i="2"/>
  <c r="E2545" i="2"/>
  <c r="D2545" i="2"/>
  <c r="C2545" i="2"/>
  <c r="B2545" i="2"/>
  <c r="A2545" i="2"/>
  <c r="E2544" i="2"/>
  <c r="D2544" i="2"/>
  <c r="C2544" i="2"/>
  <c r="B2544" i="2"/>
  <c r="A2544" i="2"/>
  <c r="E2543" i="2"/>
  <c r="D2543" i="2"/>
  <c r="C2543" i="2"/>
  <c r="B2543" i="2"/>
  <c r="A2543" i="2"/>
  <c r="E2542" i="2"/>
  <c r="D2542" i="2"/>
  <c r="C2542" i="2"/>
  <c r="B2542" i="2"/>
  <c r="A2542" i="2"/>
  <c r="E2541" i="2"/>
  <c r="D2541" i="2"/>
  <c r="C2541" i="2"/>
  <c r="B2541" i="2"/>
  <c r="A2541" i="2"/>
  <c r="E2540" i="2"/>
  <c r="D2540" i="2"/>
  <c r="C2540" i="2"/>
  <c r="B2540" i="2"/>
  <c r="A2540" i="2"/>
  <c r="E2539" i="2"/>
  <c r="E2551" i="2" s="1"/>
  <c r="D2539" i="2"/>
  <c r="C2539" i="2"/>
  <c r="B2539" i="2"/>
  <c r="A2539" i="2"/>
  <c r="E2538" i="2"/>
  <c r="D2538" i="2"/>
  <c r="C2538" i="2"/>
  <c r="B2538" i="2"/>
  <c r="A2538" i="2"/>
  <c r="E2537" i="2"/>
  <c r="D2537" i="2"/>
  <c r="C2537" i="2"/>
  <c r="B2537" i="2"/>
  <c r="A2537" i="2"/>
  <c r="E2536" i="2"/>
  <c r="D2536" i="2"/>
  <c r="D2551" i="2" s="1"/>
  <c r="C2536" i="2"/>
  <c r="C2551" i="2" s="1"/>
  <c r="B2536" i="2"/>
  <c r="B2551" i="2" s="1"/>
  <c r="A2536" i="2"/>
  <c r="W2535" i="2"/>
  <c r="V2535" i="2"/>
  <c r="U2535" i="2"/>
  <c r="T2535" i="2"/>
  <c r="S2535" i="2"/>
  <c r="R2535" i="2"/>
  <c r="Q2535" i="2"/>
  <c r="P2535" i="2"/>
  <c r="O2535" i="2"/>
  <c r="N2535" i="2"/>
  <c r="M2535" i="2"/>
  <c r="L2535" i="2"/>
  <c r="K2535" i="2"/>
  <c r="J2535" i="2"/>
  <c r="I2535" i="2"/>
  <c r="H2535" i="2"/>
  <c r="G2535" i="2"/>
  <c r="F2535" i="2"/>
  <c r="E2535" i="2"/>
  <c r="D2535" i="2"/>
  <c r="C2535" i="2"/>
  <c r="B2535" i="2"/>
  <c r="V2534" i="2"/>
  <c r="T2534" i="2"/>
  <c r="R2534" i="2"/>
  <c r="P2534" i="2"/>
  <c r="N2534" i="2"/>
  <c r="L2534" i="2"/>
  <c r="J2534" i="2"/>
  <c r="H2534" i="2"/>
  <c r="F2534" i="2"/>
  <c r="D2534" i="2"/>
  <c r="B2534" i="2"/>
  <c r="A2534" i="2"/>
  <c r="T2533" i="2"/>
  <c r="A2533" i="2"/>
  <c r="A2532" i="2"/>
  <c r="A2531" i="2"/>
  <c r="E2528" i="2"/>
  <c r="R2527" i="2"/>
  <c r="N2527" i="2"/>
  <c r="J2527" i="2"/>
  <c r="E2527" i="2"/>
  <c r="A2527" i="2"/>
  <c r="A2526" i="2"/>
  <c r="J2524" i="2"/>
  <c r="A2524" i="2"/>
  <c r="A2521" i="2"/>
  <c r="V2520" i="2"/>
  <c r="K2520" i="2"/>
  <c r="I2520" i="2"/>
  <c r="A2520" i="2"/>
  <c r="K2519" i="2"/>
  <c r="I2519" i="2"/>
  <c r="A2519" i="2"/>
  <c r="E2518" i="2"/>
  <c r="D2518" i="2"/>
  <c r="C2518" i="2"/>
  <c r="B2518" i="2"/>
  <c r="A2518" i="2"/>
  <c r="E2517" i="2"/>
  <c r="D2517" i="2"/>
  <c r="C2517" i="2"/>
  <c r="B2517" i="2"/>
  <c r="A2517" i="2"/>
  <c r="A2515" i="2"/>
  <c r="W2514" i="2"/>
  <c r="V2514" i="2"/>
  <c r="U2514" i="2"/>
  <c r="T2514" i="2"/>
  <c r="S2514" i="2"/>
  <c r="R2514" i="2"/>
  <c r="Q2514" i="2"/>
  <c r="P2514" i="2"/>
  <c r="O2514" i="2"/>
  <c r="N2514" i="2"/>
  <c r="M2514" i="2"/>
  <c r="L2514" i="2"/>
  <c r="K2514" i="2"/>
  <c r="J2514" i="2"/>
  <c r="I2514" i="2"/>
  <c r="H2514" i="2"/>
  <c r="G2514" i="2"/>
  <c r="F2514" i="2"/>
  <c r="A2514" i="2"/>
  <c r="E2513" i="2"/>
  <c r="D2513" i="2"/>
  <c r="C2513" i="2"/>
  <c r="B2513" i="2"/>
  <c r="A2513" i="2"/>
  <c r="E2512" i="2"/>
  <c r="D2512" i="2"/>
  <c r="C2512" i="2"/>
  <c r="B2512" i="2"/>
  <c r="A2512" i="2"/>
  <c r="E2511" i="2"/>
  <c r="D2511" i="2"/>
  <c r="C2511" i="2"/>
  <c r="B2511" i="2"/>
  <c r="A2511" i="2"/>
  <c r="E2510" i="2"/>
  <c r="D2510" i="2"/>
  <c r="C2510" i="2"/>
  <c r="B2510" i="2"/>
  <c r="A2510" i="2"/>
  <c r="E2509" i="2"/>
  <c r="D2509" i="2"/>
  <c r="C2509" i="2"/>
  <c r="B2509" i="2"/>
  <c r="A2509" i="2"/>
  <c r="E2508" i="2"/>
  <c r="D2508" i="2"/>
  <c r="C2508" i="2"/>
  <c r="B2508" i="2"/>
  <c r="A2508" i="2"/>
  <c r="E2507" i="2"/>
  <c r="D2507" i="2"/>
  <c r="C2507" i="2"/>
  <c r="B2507" i="2"/>
  <c r="A2507" i="2"/>
  <c r="E2506" i="2"/>
  <c r="D2506" i="2"/>
  <c r="C2506" i="2"/>
  <c r="B2506" i="2"/>
  <c r="A2506" i="2"/>
  <c r="E2505" i="2"/>
  <c r="D2505" i="2"/>
  <c r="C2505" i="2"/>
  <c r="B2505" i="2"/>
  <c r="A2505" i="2"/>
  <c r="E2504" i="2"/>
  <c r="D2504" i="2"/>
  <c r="C2504" i="2"/>
  <c r="B2504" i="2"/>
  <c r="A2504" i="2"/>
  <c r="E2503" i="2"/>
  <c r="D2503" i="2"/>
  <c r="C2503" i="2"/>
  <c r="B2503" i="2"/>
  <c r="A2503" i="2"/>
  <c r="E2502" i="2"/>
  <c r="E2514" i="2" s="1"/>
  <c r="D2502" i="2"/>
  <c r="C2502" i="2"/>
  <c r="B2502" i="2"/>
  <c r="A2502" i="2"/>
  <c r="E2501" i="2"/>
  <c r="D2501" i="2"/>
  <c r="C2501" i="2"/>
  <c r="B2501" i="2"/>
  <c r="A2501" i="2"/>
  <c r="E2500" i="2"/>
  <c r="D2500" i="2"/>
  <c r="C2500" i="2"/>
  <c r="B2500" i="2"/>
  <c r="A2500" i="2"/>
  <c r="E2499" i="2"/>
  <c r="D2499" i="2"/>
  <c r="D2514" i="2" s="1"/>
  <c r="C2499" i="2"/>
  <c r="C2514" i="2" s="1"/>
  <c r="B2499" i="2"/>
  <c r="B2514" i="2" s="1"/>
  <c r="A2499" i="2"/>
  <c r="W2498" i="2"/>
  <c r="V2498" i="2"/>
  <c r="U2498" i="2"/>
  <c r="T2498" i="2"/>
  <c r="S2498" i="2"/>
  <c r="R2498" i="2"/>
  <c r="Q2498" i="2"/>
  <c r="P2498" i="2"/>
  <c r="O2498" i="2"/>
  <c r="N2498" i="2"/>
  <c r="M2498" i="2"/>
  <c r="L2498" i="2"/>
  <c r="K2498" i="2"/>
  <c r="J2498" i="2"/>
  <c r="I2498" i="2"/>
  <c r="H2498" i="2"/>
  <c r="G2498" i="2"/>
  <c r="F2498" i="2"/>
  <c r="E2498" i="2"/>
  <c r="D2498" i="2"/>
  <c r="C2498" i="2"/>
  <c r="B2498" i="2"/>
  <c r="V2497" i="2"/>
  <c r="T2497" i="2"/>
  <c r="R2497" i="2"/>
  <c r="P2497" i="2"/>
  <c r="N2497" i="2"/>
  <c r="L2497" i="2"/>
  <c r="J2497" i="2"/>
  <c r="H2497" i="2"/>
  <c r="F2497" i="2"/>
  <c r="D2497" i="2"/>
  <c r="B2497" i="2"/>
  <c r="A2497" i="2"/>
  <c r="T2496" i="2"/>
  <c r="A2496" i="2"/>
  <c r="A2495" i="2"/>
  <c r="A2494" i="2"/>
  <c r="E2491" i="2"/>
  <c r="R2490" i="2"/>
  <c r="N2490" i="2"/>
  <c r="J2490" i="2"/>
  <c r="E2490" i="2"/>
  <c r="A2490" i="2"/>
  <c r="A2489" i="2"/>
  <c r="J2487" i="2"/>
  <c r="A2487" i="2"/>
  <c r="A2484" i="2"/>
  <c r="V2483" i="2"/>
  <c r="K2483" i="2"/>
  <c r="I2483" i="2"/>
  <c r="A2483" i="2"/>
  <c r="K2482" i="2"/>
  <c r="I2482" i="2"/>
  <c r="A2482" i="2"/>
  <c r="E2481" i="2"/>
  <c r="D2481" i="2"/>
  <c r="C2481" i="2"/>
  <c r="B2481" i="2"/>
  <c r="A2481" i="2"/>
  <c r="E2480" i="2"/>
  <c r="D2480" i="2"/>
  <c r="C2480" i="2"/>
  <c r="B2480" i="2"/>
  <c r="A2480" i="2"/>
  <c r="A2478" i="2"/>
  <c r="W2477" i="2"/>
  <c r="V2477" i="2"/>
  <c r="U2477" i="2"/>
  <c r="T2477" i="2"/>
  <c r="S2477" i="2"/>
  <c r="R2477" i="2"/>
  <c r="Q2477" i="2"/>
  <c r="P2477" i="2"/>
  <c r="O2477" i="2"/>
  <c r="N2477" i="2"/>
  <c r="M2477" i="2"/>
  <c r="L2477" i="2"/>
  <c r="K2477" i="2"/>
  <c r="J2477" i="2"/>
  <c r="I2477" i="2"/>
  <c r="H2477" i="2"/>
  <c r="G2477" i="2"/>
  <c r="F2477" i="2"/>
  <c r="A2477" i="2"/>
  <c r="E2476" i="2"/>
  <c r="D2476" i="2"/>
  <c r="C2476" i="2"/>
  <c r="B2476" i="2"/>
  <c r="A2476" i="2"/>
  <c r="E2475" i="2"/>
  <c r="D2475" i="2"/>
  <c r="C2475" i="2"/>
  <c r="B2475" i="2"/>
  <c r="A2475" i="2"/>
  <c r="E2474" i="2"/>
  <c r="D2474" i="2"/>
  <c r="C2474" i="2"/>
  <c r="B2474" i="2"/>
  <c r="A2474" i="2"/>
  <c r="E2473" i="2"/>
  <c r="D2473" i="2"/>
  <c r="C2473" i="2"/>
  <c r="B2473" i="2"/>
  <c r="A2473" i="2"/>
  <c r="E2472" i="2"/>
  <c r="D2472" i="2"/>
  <c r="C2472" i="2"/>
  <c r="B2472" i="2"/>
  <c r="A2472" i="2"/>
  <c r="E2471" i="2"/>
  <c r="D2471" i="2"/>
  <c r="C2471" i="2"/>
  <c r="B2471" i="2"/>
  <c r="A2471" i="2"/>
  <c r="E2470" i="2"/>
  <c r="D2470" i="2"/>
  <c r="C2470" i="2"/>
  <c r="B2470" i="2"/>
  <c r="A2470" i="2"/>
  <c r="E2469" i="2"/>
  <c r="D2469" i="2"/>
  <c r="C2469" i="2"/>
  <c r="B2469" i="2"/>
  <c r="A2469" i="2"/>
  <c r="E2468" i="2"/>
  <c r="D2468" i="2"/>
  <c r="C2468" i="2"/>
  <c r="B2468" i="2"/>
  <c r="A2468" i="2"/>
  <c r="E2467" i="2"/>
  <c r="D2467" i="2"/>
  <c r="C2467" i="2"/>
  <c r="B2467" i="2"/>
  <c r="A2467" i="2"/>
  <c r="E2466" i="2"/>
  <c r="D2466" i="2"/>
  <c r="C2466" i="2"/>
  <c r="B2466" i="2"/>
  <c r="A2466" i="2"/>
  <c r="E2465" i="2"/>
  <c r="E2477" i="2" s="1"/>
  <c r="D2465" i="2"/>
  <c r="C2465" i="2"/>
  <c r="B2465" i="2"/>
  <c r="A2465" i="2"/>
  <c r="E2464" i="2"/>
  <c r="D2464" i="2"/>
  <c r="C2464" i="2"/>
  <c r="B2464" i="2"/>
  <c r="A2464" i="2"/>
  <c r="E2463" i="2"/>
  <c r="D2463" i="2"/>
  <c r="C2463" i="2"/>
  <c r="B2463" i="2"/>
  <c r="A2463" i="2"/>
  <c r="E2462" i="2"/>
  <c r="D2462" i="2"/>
  <c r="D2477" i="2" s="1"/>
  <c r="C2462" i="2"/>
  <c r="C2477" i="2" s="1"/>
  <c r="B2462" i="2"/>
  <c r="B2477" i="2" s="1"/>
  <c r="A2462" i="2"/>
  <c r="W2461" i="2"/>
  <c r="V2461" i="2"/>
  <c r="U2461" i="2"/>
  <c r="T2461" i="2"/>
  <c r="S2461" i="2"/>
  <c r="R2461" i="2"/>
  <c r="Q2461" i="2"/>
  <c r="P2461" i="2"/>
  <c r="O2461" i="2"/>
  <c r="N2461" i="2"/>
  <c r="M2461" i="2"/>
  <c r="L2461" i="2"/>
  <c r="K2461" i="2"/>
  <c r="J2461" i="2"/>
  <c r="I2461" i="2"/>
  <c r="H2461" i="2"/>
  <c r="G2461" i="2"/>
  <c r="F2461" i="2"/>
  <c r="E2461" i="2"/>
  <c r="D2461" i="2"/>
  <c r="C2461" i="2"/>
  <c r="B2461" i="2"/>
  <c r="V2460" i="2"/>
  <c r="T2460" i="2"/>
  <c r="R2460" i="2"/>
  <c r="P2460" i="2"/>
  <c r="N2460" i="2"/>
  <c r="L2460" i="2"/>
  <c r="J2460" i="2"/>
  <c r="H2460" i="2"/>
  <c r="F2460" i="2"/>
  <c r="D2460" i="2"/>
  <c r="B2460" i="2"/>
  <c r="A2460" i="2"/>
  <c r="T2459" i="2"/>
  <c r="A2459" i="2"/>
  <c r="A2458" i="2"/>
  <c r="A2457" i="2"/>
  <c r="E2454" i="2"/>
  <c r="R2453" i="2"/>
  <c r="N2453" i="2"/>
  <c r="J2453" i="2"/>
  <c r="E2453" i="2"/>
  <c r="A2453" i="2"/>
  <c r="A2452" i="2"/>
  <c r="J2450" i="2"/>
  <c r="A2450" i="2"/>
  <c r="A2447" i="2"/>
  <c r="V2446" i="2"/>
  <c r="K2446" i="2"/>
  <c r="I2446" i="2"/>
  <c r="A2446" i="2"/>
  <c r="K2445" i="2"/>
  <c r="I2445" i="2"/>
  <c r="A2445" i="2"/>
  <c r="E2444" i="2"/>
  <c r="D2444" i="2"/>
  <c r="C2444" i="2"/>
  <c r="B2444" i="2"/>
  <c r="A2444" i="2"/>
  <c r="E2443" i="2"/>
  <c r="D2443" i="2"/>
  <c r="C2443" i="2"/>
  <c r="B2443" i="2"/>
  <c r="A2443" i="2"/>
  <c r="A2441" i="2"/>
  <c r="W2440" i="2"/>
  <c r="V2440" i="2"/>
  <c r="U2440" i="2"/>
  <c r="T2440" i="2"/>
  <c r="S2440" i="2"/>
  <c r="R2440" i="2"/>
  <c r="Q2440" i="2"/>
  <c r="P2440" i="2"/>
  <c r="O2440" i="2"/>
  <c r="N2440" i="2"/>
  <c r="M2440" i="2"/>
  <c r="L2440" i="2"/>
  <c r="K2440" i="2"/>
  <c r="J2440" i="2"/>
  <c r="I2440" i="2"/>
  <c r="H2440" i="2"/>
  <c r="G2440" i="2"/>
  <c r="F2440" i="2"/>
  <c r="A2440" i="2"/>
  <c r="E2439" i="2"/>
  <c r="D2439" i="2"/>
  <c r="C2439" i="2"/>
  <c r="B2439" i="2"/>
  <c r="A2439" i="2"/>
  <c r="E2438" i="2"/>
  <c r="D2438" i="2"/>
  <c r="C2438" i="2"/>
  <c r="B2438" i="2"/>
  <c r="A2438" i="2"/>
  <c r="E2437" i="2"/>
  <c r="D2437" i="2"/>
  <c r="C2437" i="2"/>
  <c r="B2437" i="2"/>
  <c r="A2437" i="2"/>
  <c r="E2436" i="2"/>
  <c r="D2436" i="2"/>
  <c r="C2436" i="2"/>
  <c r="B2436" i="2"/>
  <c r="A2436" i="2"/>
  <c r="E2435" i="2"/>
  <c r="D2435" i="2"/>
  <c r="C2435" i="2"/>
  <c r="B2435" i="2"/>
  <c r="A2435" i="2"/>
  <c r="E2434" i="2"/>
  <c r="D2434" i="2"/>
  <c r="C2434" i="2"/>
  <c r="B2434" i="2"/>
  <c r="A2434" i="2"/>
  <c r="E2433" i="2"/>
  <c r="D2433" i="2"/>
  <c r="C2433" i="2"/>
  <c r="B2433" i="2"/>
  <c r="A2433" i="2"/>
  <c r="E2432" i="2"/>
  <c r="D2432" i="2"/>
  <c r="C2432" i="2"/>
  <c r="B2432" i="2"/>
  <c r="A2432" i="2"/>
  <c r="E2431" i="2"/>
  <c r="D2431" i="2"/>
  <c r="C2431" i="2"/>
  <c r="B2431" i="2"/>
  <c r="A2431" i="2"/>
  <c r="E2430" i="2"/>
  <c r="D2430" i="2"/>
  <c r="C2430" i="2"/>
  <c r="B2430" i="2"/>
  <c r="A2430" i="2"/>
  <c r="E2429" i="2"/>
  <c r="D2429" i="2"/>
  <c r="C2429" i="2"/>
  <c r="B2429" i="2"/>
  <c r="A2429" i="2"/>
  <c r="E2428" i="2"/>
  <c r="D2428" i="2"/>
  <c r="C2428" i="2"/>
  <c r="B2428" i="2"/>
  <c r="A2428" i="2"/>
  <c r="E2427" i="2"/>
  <c r="D2427" i="2"/>
  <c r="C2427" i="2"/>
  <c r="B2427" i="2"/>
  <c r="A2427" i="2"/>
  <c r="E2426" i="2"/>
  <c r="D2426" i="2"/>
  <c r="C2426" i="2"/>
  <c r="B2426" i="2"/>
  <c r="A2426" i="2"/>
  <c r="E2425" i="2"/>
  <c r="E2440" i="2" s="1"/>
  <c r="D2425" i="2"/>
  <c r="D2440" i="2" s="1"/>
  <c r="C2425" i="2"/>
  <c r="C2440" i="2" s="1"/>
  <c r="B2425" i="2"/>
  <c r="B2440" i="2" s="1"/>
  <c r="A2425" i="2"/>
  <c r="W2424" i="2"/>
  <c r="V2424" i="2"/>
  <c r="U2424" i="2"/>
  <c r="T2424" i="2"/>
  <c r="S2424" i="2"/>
  <c r="R2424" i="2"/>
  <c r="Q2424" i="2"/>
  <c r="P2424" i="2"/>
  <c r="O2424" i="2"/>
  <c r="N2424" i="2"/>
  <c r="M2424" i="2"/>
  <c r="L2424" i="2"/>
  <c r="K2424" i="2"/>
  <c r="J2424" i="2"/>
  <c r="I2424" i="2"/>
  <c r="H2424" i="2"/>
  <c r="G2424" i="2"/>
  <c r="F2424" i="2"/>
  <c r="E2424" i="2"/>
  <c r="D2424" i="2"/>
  <c r="C2424" i="2"/>
  <c r="B2424" i="2"/>
  <c r="V2423" i="2"/>
  <c r="T2423" i="2"/>
  <c r="R2423" i="2"/>
  <c r="P2423" i="2"/>
  <c r="N2423" i="2"/>
  <c r="L2423" i="2"/>
  <c r="J2423" i="2"/>
  <c r="H2423" i="2"/>
  <c r="F2423" i="2"/>
  <c r="D2423" i="2"/>
  <c r="B2423" i="2"/>
  <c r="A2423" i="2"/>
  <c r="T2422" i="2"/>
  <c r="A2422" i="2"/>
  <c r="A2421" i="2"/>
  <c r="A2420" i="2"/>
  <c r="E2417" i="2"/>
  <c r="R2416" i="2"/>
  <c r="N2416" i="2"/>
  <c r="J2416" i="2"/>
  <c r="E2416" i="2"/>
  <c r="A2416" i="2"/>
  <c r="A2415" i="2"/>
  <c r="J2413" i="2"/>
  <c r="A2413" i="2"/>
  <c r="A2410" i="2"/>
  <c r="V2409" i="2"/>
  <c r="K2409" i="2"/>
  <c r="I2409" i="2"/>
  <c r="A2409" i="2"/>
  <c r="K2408" i="2"/>
  <c r="I2408" i="2"/>
  <c r="A2408" i="2"/>
  <c r="E2407" i="2"/>
  <c r="D2407" i="2"/>
  <c r="C2407" i="2"/>
  <c r="B2407" i="2"/>
  <c r="A2407" i="2"/>
  <c r="E2406" i="2"/>
  <c r="D2406" i="2"/>
  <c r="C2406" i="2"/>
  <c r="B2406" i="2"/>
  <c r="A2406" i="2"/>
  <c r="A2404" i="2"/>
  <c r="W2403" i="2"/>
  <c r="V2403" i="2"/>
  <c r="U2403" i="2"/>
  <c r="T2403" i="2"/>
  <c r="S2403" i="2"/>
  <c r="R2403" i="2"/>
  <c r="Q2403" i="2"/>
  <c r="P2403" i="2"/>
  <c r="O2403" i="2"/>
  <c r="N2403" i="2"/>
  <c r="M2403" i="2"/>
  <c r="L2403" i="2"/>
  <c r="K2403" i="2"/>
  <c r="J2403" i="2"/>
  <c r="I2403" i="2"/>
  <c r="H2403" i="2"/>
  <c r="G2403" i="2"/>
  <c r="F2403" i="2"/>
  <c r="A2403" i="2"/>
  <c r="E2402" i="2"/>
  <c r="D2402" i="2"/>
  <c r="C2402" i="2"/>
  <c r="B2402" i="2"/>
  <c r="A2402" i="2"/>
  <c r="E2401" i="2"/>
  <c r="D2401" i="2"/>
  <c r="C2401" i="2"/>
  <c r="B2401" i="2"/>
  <c r="A2401" i="2"/>
  <c r="E2400" i="2"/>
  <c r="D2400" i="2"/>
  <c r="C2400" i="2"/>
  <c r="B2400" i="2"/>
  <c r="A2400" i="2"/>
  <c r="E2399" i="2"/>
  <c r="D2399" i="2"/>
  <c r="C2399" i="2"/>
  <c r="B2399" i="2"/>
  <c r="A2399" i="2"/>
  <c r="E2398" i="2"/>
  <c r="D2398" i="2"/>
  <c r="C2398" i="2"/>
  <c r="B2398" i="2"/>
  <c r="A2398" i="2"/>
  <c r="E2397" i="2"/>
  <c r="D2397" i="2"/>
  <c r="C2397" i="2"/>
  <c r="B2397" i="2"/>
  <c r="A2397" i="2"/>
  <c r="E2396" i="2"/>
  <c r="D2396" i="2"/>
  <c r="C2396" i="2"/>
  <c r="B2396" i="2"/>
  <c r="A2396" i="2"/>
  <c r="E2395" i="2"/>
  <c r="D2395" i="2"/>
  <c r="C2395" i="2"/>
  <c r="B2395" i="2"/>
  <c r="A2395" i="2"/>
  <c r="E2394" i="2"/>
  <c r="D2394" i="2"/>
  <c r="C2394" i="2"/>
  <c r="B2394" i="2"/>
  <c r="A2394" i="2"/>
  <c r="E2393" i="2"/>
  <c r="D2393" i="2"/>
  <c r="C2393" i="2"/>
  <c r="B2393" i="2"/>
  <c r="A2393" i="2"/>
  <c r="E2392" i="2"/>
  <c r="D2392" i="2"/>
  <c r="C2392" i="2"/>
  <c r="B2392" i="2"/>
  <c r="A2392" i="2"/>
  <c r="E2391" i="2"/>
  <c r="E2403" i="2" s="1"/>
  <c r="D2391" i="2"/>
  <c r="C2391" i="2"/>
  <c r="B2391" i="2"/>
  <c r="A2391" i="2"/>
  <c r="E2390" i="2"/>
  <c r="D2390" i="2"/>
  <c r="C2390" i="2"/>
  <c r="B2390" i="2"/>
  <c r="A2390" i="2"/>
  <c r="E2389" i="2"/>
  <c r="D2389" i="2"/>
  <c r="C2389" i="2"/>
  <c r="B2389" i="2"/>
  <c r="A2389" i="2"/>
  <c r="E2388" i="2"/>
  <c r="D2388" i="2"/>
  <c r="D2403" i="2" s="1"/>
  <c r="C2388" i="2"/>
  <c r="C2403" i="2" s="1"/>
  <c r="B2388" i="2"/>
  <c r="B2403" i="2" s="1"/>
  <c r="A2388" i="2"/>
  <c r="W2387" i="2"/>
  <c r="V2387" i="2"/>
  <c r="U2387" i="2"/>
  <c r="T2387" i="2"/>
  <c r="S2387" i="2"/>
  <c r="R2387" i="2"/>
  <c r="Q2387" i="2"/>
  <c r="P2387" i="2"/>
  <c r="O2387" i="2"/>
  <c r="N2387" i="2"/>
  <c r="M2387" i="2"/>
  <c r="L2387" i="2"/>
  <c r="K2387" i="2"/>
  <c r="J2387" i="2"/>
  <c r="I2387" i="2"/>
  <c r="H2387" i="2"/>
  <c r="G2387" i="2"/>
  <c r="F2387" i="2"/>
  <c r="E2387" i="2"/>
  <c r="D2387" i="2"/>
  <c r="C2387" i="2"/>
  <c r="B2387" i="2"/>
  <c r="V2386" i="2"/>
  <c r="T2386" i="2"/>
  <c r="R2386" i="2"/>
  <c r="P2386" i="2"/>
  <c r="N2386" i="2"/>
  <c r="L2386" i="2"/>
  <c r="J2386" i="2"/>
  <c r="H2386" i="2"/>
  <c r="F2386" i="2"/>
  <c r="D2386" i="2"/>
  <c r="B2386" i="2"/>
  <c r="A2386" i="2"/>
  <c r="T2385" i="2"/>
  <c r="A2385" i="2"/>
  <c r="A2384" i="2"/>
  <c r="A2383" i="2"/>
  <c r="E2380" i="2"/>
  <c r="R2379" i="2"/>
  <c r="N2379" i="2"/>
  <c r="J2379" i="2"/>
  <c r="E2379" i="2"/>
  <c r="A2379" i="2"/>
  <c r="A2378" i="2"/>
  <c r="J2376" i="2"/>
  <c r="A2376" i="2"/>
  <c r="A2373" i="2"/>
  <c r="V2372" i="2"/>
  <c r="K2372" i="2"/>
  <c r="I2372" i="2"/>
  <c r="A2372" i="2"/>
  <c r="K2371" i="2"/>
  <c r="I2371" i="2"/>
  <c r="A2371" i="2"/>
  <c r="E2370" i="2"/>
  <c r="D2370" i="2"/>
  <c r="C2370" i="2"/>
  <c r="B2370" i="2"/>
  <c r="A2370" i="2"/>
  <c r="E2369" i="2"/>
  <c r="D2369" i="2"/>
  <c r="C2369" i="2"/>
  <c r="B2369" i="2"/>
  <c r="A2369" i="2"/>
  <c r="A2367" i="2"/>
  <c r="W2366" i="2"/>
  <c r="V2366" i="2"/>
  <c r="U2366" i="2"/>
  <c r="T2366" i="2"/>
  <c r="S2366" i="2"/>
  <c r="R2366" i="2"/>
  <c r="Q2366" i="2"/>
  <c r="P2366" i="2"/>
  <c r="O2366" i="2"/>
  <c r="N2366" i="2"/>
  <c r="M2366" i="2"/>
  <c r="L2366" i="2"/>
  <c r="K2366" i="2"/>
  <c r="J2366" i="2"/>
  <c r="I2366" i="2"/>
  <c r="H2366" i="2"/>
  <c r="G2366" i="2"/>
  <c r="F2366" i="2"/>
  <c r="A2366" i="2"/>
  <c r="E2365" i="2"/>
  <c r="D2365" i="2"/>
  <c r="C2365" i="2"/>
  <c r="B2365" i="2"/>
  <c r="A2365" i="2"/>
  <c r="E2364" i="2"/>
  <c r="D2364" i="2"/>
  <c r="C2364" i="2"/>
  <c r="B2364" i="2"/>
  <c r="A2364" i="2"/>
  <c r="E2363" i="2"/>
  <c r="D2363" i="2"/>
  <c r="C2363" i="2"/>
  <c r="B2363" i="2"/>
  <c r="A2363" i="2"/>
  <c r="E2362" i="2"/>
  <c r="D2362" i="2"/>
  <c r="C2362" i="2"/>
  <c r="B2362" i="2"/>
  <c r="A2362" i="2"/>
  <c r="E2361" i="2"/>
  <c r="D2361" i="2"/>
  <c r="C2361" i="2"/>
  <c r="B2361" i="2"/>
  <c r="A2361" i="2"/>
  <c r="E2360" i="2"/>
  <c r="D2360" i="2"/>
  <c r="C2360" i="2"/>
  <c r="B2360" i="2"/>
  <c r="A2360" i="2"/>
  <c r="E2359" i="2"/>
  <c r="D2359" i="2"/>
  <c r="C2359" i="2"/>
  <c r="B2359" i="2"/>
  <c r="A2359" i="2"/>
  <c r="E2358" i="2"/>
  <c r="D2358" i="2"/>
  <c r="C2358" i="2"/>
  <c r="B2358" i="2"/>
  <c r="A2358" i="2"/>
  <c r="E2357" i="2"/>
  <c r="D2357" i="2"/>
  <c r="C2357" i="2"/>
  <c r="B2357" i="2"/>
  <c r="A2357" i="2"/>
  <c r="E2356" i="2"/>
  <c r="D2356" i="2"/>
  <c r="C2356" i="2"/>
  <c r="B2356" i="2"/>
  <c r="A2356" i="2"/>
  <c r="E2355" i="2"/>
  <c r="D2355" i="2"/>
  <c r="C2355" i="2"/>
  <c r="B2355" i="2"/>
  <c r="A2355" i="2"/>
  <c r="E2354" i="2"/>
  <c r="E2366" i="2" s="1"/>
  <c r="D2354" i="2"/>
  <c r="C2354" i="2"/>
  <c r="B2354" i="2"/>
  <c r="A2354" i="2"/>
  <c r="E2353" i="2"/>
  <c r="D2353" i="2"/>
  <c r="C2353" i="2"/>
  <c r="B2353" i="2"/>
  <c r="A2353" i="2"/>
  <c r="E2352" i="2"/>
  <c r="D2352" i="2"/>
  <c r="C2352" i="2"/>
  <c r="B2352" i="2"/>
  <c r="A2352" i="2"/>
  <c r="E2351" i="2"/>
  <c r="D2351" i="2"/>
  <c r="D2366" i="2" s="1"/>
  <c r="C2351" i="2"/>
  <c r="C2366" i="2" s="1"/>
  <c r="B2351" i="2"/>
  <c r="B2366" i="2" s="1"/>
  <c r="A2351" i="2"/>
  <c r="W2350" i="2"/>
  <c r="V2350" i="2"/>
  <c r="U2350" i="2"/>
  <c r="T2350" i="2"/>
  <c r="S2350" i="2"/>
  <c r="R2350" i="2"/>
  <c r="Q2350" i="2"/>
  <c r="P2350" i="2"/>
  <c r="O2350" i="2"/>
  <c r="N2350" i="2"/>
  <c r="M2350" i="2"/>
  <c r="L2350" i="2"/>
  <c r="K2350" i="2"/>
  <c r="J2350" i="2"/>
  <c r="I2350" i="2"/>
  <c r="H2350" i="2"/>
  <c r="G2350" i="2"/>
  <c r="F2350" i="2"/>
  <c r="E2350" i="2"/>
  <c r="D2350" i="2"/>
  <c r="C2350" i="2"/>
  <c r="B2350" i="2"/>
  <c r="V2349" i="2"/>
  <c r="T2349" i="2"/>
  <c r="R2349" i="2"/>
  <c r="P2349" i="2"/>
  <c r="N2349" i="2"/>
  <c r="L2349" i="2"/>
  <c r="J2349" i="2"/>
  <c r="H2349" i="2"/>
  <c r="F2349" i="2"/>
  <c r="D2349" i="2"/>
  <c r="B2349" i="2"/>
  <c r="A2349" i="2"/>
  <c r="T2348" i="2"/>
  <c r="A2348" i="2"/>
  <c r="A2347" i="2"/>
  <c r="A2346" i="2"/>
  <c r="E2343" i="2"/>
  <c r="R2342" i="2"/>
  <c r="N2342" i="2"/>
  <c r="J2342" i="2"/>
  <c r="E2342" i="2"/>
  <c r="A2342" i="2"/>
  <c r="A2341" i="2"/>
  <c r="J2339" i="2"/>
  <c r="A2339" i="2"/>
  <c r="A2336" i="2"/>
  <c r="V2335" i="2"/>
  <c r="K2335" i="2"/>
  <c r="I2335" i="2"/>
  <c r="A2335" i="2"/>
  <c r="K2334" i="2"/>
  <c r="I2334" i="2"/>
  <c r="A2334" i="2"/>
  <c r="E2333" i="2"/>
  <c r="D2333" i="2"/>
  <c r="C2333" i="2"/>
  <c r="B2333" i="2"/>
  <c r="A2333" i="2"/>
  <c r="E2332" i="2"/>
  <c r="D2332" i="2"/>
  <c r="C2332" i="2"/>
  <c r="B2332" i="2"/>
  <c r="A2332" i="2"/>
  <c r="A2330" i="2"/>
  <c r="W2329" i="2"/>
  <c r="V2329" i="2"/>
  <c r="U2329" i="2"/>
  <c r="T2329" i="2"/>
  <c r="S2329" i="2"/>
  <c r="R2329" i="2"/>
  <c r="Q2329" i="2"/>
  <c r="P2329" i="2"/>
  <c r="O2329" i="2"/>
  <c r="N2329" i="2"/>
  <c r="M2329" i="2"/>
  <c r="L2329" i="2"/>
  <c r="K2329" i="2"/>
  <c r="J2329" i="2"/>
  <c r="I2329" i="2"/>
  <c r="H2329" i="2"/>
  <c r="G2329" i="2"/>
  <c r="F2329" i="2"/>
  <c r="A2329" i="2"/>
  <c r="E2328" i="2"/>
  <c r="D2328" i="2"/>
  <c r="C2328" i="2"/>
  <c r="B2328" i="2"/>
  <c r="A2328" i="2"/>
  <c r="E2327" i="2"/>
  <c r="D2327" i="2"/>
  <c r="C2327" i="2"/>
  <c r="B2327" i="2"/>
  <c r="A2327" i="2"/>
  <c r="E2326" i="2"/>
  <c r="D2326" i="2"/>
  <c r="C2326" i="2"/>
  <c r="B2326" i="2"/>
  <c r="A2326" i="2"/>
  <c r="E2325" i="2"/>
  <c r="D2325" i="2"/>
  <c r="C2325" i="2"/>
  <c r="B2325" i="2"/>
  <c r="A2325" i="2"/>
  <c r="E2324" i="2"/>
  <c r="D2324" i="2"/>
  <c r="C2324" i="2"/>
  <c r="B2324" i="2"/>
  <c r="A2324" i="2"/>
  <c r="E2323" i="2"/>
  <c r="D2323" i="2"/>
  <c r="C2323" i="2"/>
  <c r="B2323" i="2"/>
  <c r="A2323" i="2"/>
  <c r="E2322" i="2"/>
  <c r="D2322" i="2"/>
  <c r="C2322" i="2"/>
  <c r="B2322" i="2"/>
  <c r="A2322" i="2"/>
  <c r="E2321" i="2"/>
  <c r="D2321" i="2"/>
  <c r="C2321" i="2"/>
  <c r="B2321" i="2"/>
  <c r="A2321" i="2"/>
  <c r="E2320" i="2"/>
  <c r="D2320" i="2"/>
  <c r="C2320" i="2"/>
  <c r="B2320" i="2"/>
  <c r="A2320" i="2"/>
  <c r="E2319" i="2"/>
  <c r="D2319" i="2"/>
  <c r="C2319" i="2"/>
  <c r="B2319" i="2"/>
  <c r="A2319" i="2"/>
  <c r="E2318" i="2"/>
  <c r="D2318" i="2"/>
  <c r="C2318" i="2"/>
  <c r="B2318" i="2"/>
  <c r="A2318" i="2"/>
  <c r="E2317" i="2"/>
  <c r="E2329" i="2" s="1"/>
  <c r="D2317" i="2"/>
  <c r="C2317" i="2"/>
  <c r="B2317" i="2"/>
  <c r="A2317" i="2"/>
  <c r="E2316" i="2"/>
  <c r="D2316" i="2"/>
  <c r="C2316" i="2"/>
  <c r="B2316" i="2"/>
  <c r="A2316" i="2"/>
  <c r="E2315" i="2"/>
  <c r="D2315" i="2"/>
  <c r="C2315" i="2"/>
  <c r="B2315" i="2"/>
  <c r="A2315" i="2"/>
  <c r="E2314" i="2"/>
  <c r="D2314" i="2"/>
  <c r="D2329" i="2" s="1"/>
  <c r="C2314" i="2"/>
  <c r="C2329" i="2" s="1"/>
  <c r="B2314" i="2"/>
  <c r="B2329" i="2" s="1"/>
  <c r="A2314" i="2"/>
  <c r="W2313" i="2"/>
  <c r="V2313" i="2"/>
  <c r="U2313" i="2"/>
  <c r="T2313" i="2"/>
  <c r="S2313" i="2"/>
  <c r="R2313" i="2"/>
  <c r="Q2313" i="2"/>
  <c r="P2313" i="2"/>
  <c r="O2313" i="2"/>
  <c r="N2313" i="2"/>
  <c r="M2313" i="2"/>
  <c r="L2313" i="2"/>
  <c r="K2313" i="2"/>
  <c r="J2313" i="2"/>
  <c r="I2313" i="2"/>
  <c r="H2313" i="2"/>
  <c r="G2313" i="2"/>
  <c r="F2313" i="2"/>
  <c r="E2313" i="2"/>
  <c r="D2313" i="2"/>
  <c r="C2313" i="2"/>
  <c r="B2313" i="2"/>
  <c r="V2312" i="2"/>
  <c r="T2312" i="2"/>
  <c r="R2312" i="2"/>
  <c r="P2312" i="2"/>
  <c r="N2312" i="2"/>
  <c r="L2312" i="2"/>
  <c r="J2312" i="2"/>
  <c r="H2312" i="2"/>
  <c r="F2312" i="2"/>
  <c r="D2312" i="2"/>
  <c r="B2312" i="2"/>
  <c r="A2312" i="2"/>
  <c r="T2311" i="2"/>
  <c r="A2311" i="2"/>
  <c r="A2310" i="2"/>
  <c r="A2309" i="2"/>
  <c r="E2306" i="2"/>
  <c r="R2305" i="2"/>
  <c r="N2305" i="2"/>
  <c r="J2305" i="2"/>
  <c r="E2305" i="2"/>
  <c r="A2305" i="2"/>
  <c r="A2304" i="2"/>
  <c r="J2302" i="2"/>
  <c r="A2302" i="2"/>
  <c r="A2299" i="2"/>
  <c r="V2298" i="2"/>
  <c r="K2298" i="2"/>
  <c r="I2298" i="2"/>
  <c r="A2298" i="2"/>
  <c r="K2297" i="2"/>
  <c r="I2297" i="2"/>
  <c r="A2297" i="2"/>
  <c r="E2296" i="2"/>
  <c r="D2296" i="2"/>
  <c r="C2296" i="2"/>
  <c r="B2296" i="2"/>
  <c r="A2296" i="2"/>
  <c r="E2295" i="2"/>
  <c r="D2295" i="2"/>
  <c r="C2295" i="2"/>
  <c r="B2295" i="2"/>
  <c r="A2295" i="2"/>
  <c r="A2293" i="2"/>
  <c r="W2292" i="2"/>
  <c r="V2292" i="2"/>
  <c r="U2292" i="2"/>
  <c r="T2292" i="2"/>
  <c r="S2292" i="2"/>
  <c r="R2292" i="2"/>
  <c r="Q2292" i="2"/>
  <c r="P2292" i="2"/>
  <c r="O2292" i="2"/>
  <c r="N2292" i="2"/>
  <c r="M2292" i="2"/>
  <c r="L2292" i="2"/>
  <c r="K2292" i="2"/>
  <c r="J2292" i="2"/>
  <c r="I2292" i="2"/>
  <c r="H2292" i="2"/>
  <c r="G2292" i="2"/>
  <c r="F2292" i="2"/>
  <c r="A2292" i="2"/>
  <c r="E2291" i="2"/>
  <c r="D2291" i="2"/>
  <c r="C2291" i="2"/>
  <c r="B2291" i="2"/>
  <c r="A2291" i="2"/>
  <c r="E2290" i="2"/>
  <c r="D2290" i="2"/>
  <c r="C2290" i="2"/>
  <c r="B2290" i="2"/>
  <c r="A2290" i="2"/>
  <c r="E2289" i="2"/>
  <c r="D2289" i="2"/>
  <c r="C2289" i="2"/>
  <c r="B2289" i="2"/>
  <c r="A2289" i="2"/>
  <c r="E2288" i="2"/>
  <c r="D2288" i="2"/>
  <c r="C2288" i="2"/>
  <c r="B2288" i="2"/>
  <c r="A2288" i="2"/>
  <c r="E2287" i="2"/>
  <c r="D2287" i="2"/>
  <c r="C2287" i="2"/>
  <c r="B2287" i="2"/>
  <c r="A2287" i="2"/>
  <c r="E2286" i="2"/>
  <c r="D2286" i="2"/>
  <c r="C2286" i="2"/>
  <c r="B2286" i="2"/>
  <c r="A2286" i="2"/>
  <c r="E2285" i="2"/>
  <c r="D2285" i="2"/>
  <c r="C2285" i="2"/>
  <c r="B2285" i="2"/>
  <c r="A2285" i="2"/>
  <c r="E2284" i="2"/>
  <c r="D2284" i="2"/>
  <c r="C2284" i="2"/>
  <c r="B2284" i="2"/>
  <c r="A2284" i="2"/>
  <c r="E2283" i="2"/>
  <c r="D2283" i="2"/>
  <c r="C2283" i="2"/>
  <c r="B2283" i="2"/>
  <c r="A2283" i="2"/>
  <c r="E2282" i="2"/>
  <c r="D2282" i="2"/>
  <c r="C2282" i="2"/>
  <c r="B2282" i="2"/>
  <c r="A2282" i="2"/>
  <c r="E2281" i="2"/>
  <c r="D2281" i="2"/>
  <c r="C2281" i="2"/>
  <c r="B2281" i="2"/>
  <c r="A2281" i="2"/>
  <c r="E2280" i="2"/>
  <c r="E2292" i="2" s="1"/>
  <c r="D2280" i="2"/>
  <c r="C2280" i="2"/>
  <c r="B2280" i="2"/>
  <c r="A2280" i="2"/>
  <c r="E2279" i="2"/>
  <c r="D2279" i="2"/>
  <c r="C2279" i="2"/>
  <c r="B2279" i="2"/>
  <c r="B2292" i="2" s="1"/>
  <c r="A2279" i="2"/>
  <c r="E2278" i="2"/>
  <c r="D2278" i="2"/>
  <c r="C2278" i="2"/>
  <c r="B2278" i="2"/>
  <c r="A2278" i="2"/>
  <c r="E2277" i="2"/>
  <c r="D2277" i="2"/>
  <c r="D2292" i="2" s="1"/>
  <c r="C2277" i="2"/>
  <c r="C2292" i="2" s="1"/>
  <c r="B2277" i="2"/>
  <c r="A2277" i="2"/>
  <c r="W2276" i="2"/>
  <c r="V2276" i="2"/>
  <c r="U2276" i="2"/>
  <c r="T2276" i="2"/>
  <c r="S2276" i="2"/>
  <c r="R2276" i="2"/>
  <c r="Q2276" i="2"/>
  <c r="P2276" i="2"/>
  <c r="O2276" i="2"/>
  <c r="N2276" i="2"/>
  <c r="M2276" i="2"/>
  <c r="L2276" i="2"/>
  <c r="K2276" i="2"/>
  <c r="J2276" i="2"/>
  <c r="I2276" i="2"/>
  <c r="H2276" i="2"/>
  <c r="G2276" i="2"/>
  <c r="F2276" i="2"/>
  <c r="E2276" i="2"/>
  <c r="D2276" i="2"/>
  <c r="C2276" i="2"/>
  <c r="B2276" i="2"/>
  <c r="V2275" i="2"/>
  <c r="T2275" i="2"/>
  <c r="R2275" i="2"/>
  <c r="P2275" i="2"/>
  <c r="N2275" i="2"/>
  <c r="L2275" i="2"/>
  <c r="J2275" i="2"/>
  <c r="H2275" i="2"/>
  <c r="F2275" i="2"/>
  <c r="D2275" i="2"/>
  <c r="B2275" i="2"/>
  <c r="A2275" i="2"/>
  <c r="T2274" i="2"/>
  <c r="A2274" i="2"/>
  <c r="A2273" i="2"/>
  <c r="A2272" i="2"/>
  <c r="E2269" i="2"/>
  <c r="R2268" i="2"/>
  <c r="N2268" i="2"/>
  <c r="J2268" i="2"/>
  <c r="E2268" i="2"/>
  <c r="A2268" i="2"/>
  <c r="A2267" i="2"/>
  <c r="J2265" i="2"/>
  <c r="A2265" i="2"/>
  <c r="A2262" i="2"/>
  <c r="V2261" i="2"/>
  <c r="K2261" i="2"/>
  <c r="I2261" i="2"/>
  <c r="A2261" i="2"/>
  <c r="K2260" i="2"/>
  <c r="I2260" i="2"/>
  <c r="A2260" i="2"/>
  <c r="E2259" i="2"/>
  <c r="D2259" i="2"/>
  <c r="C2259" i="2"/>
  <c r="B2259" i="2"/>
  <c r="A2259" i="2"/>
  <c r="E2258" i="2"/>
  <c r="D2258" i="2"/>
  <c r="C2258" i="2"/>
  <c r="B2258" i="2"/>
  <c r="A2258" i="2"/>
  <c r="A2256" i="2"/>
  <c r="W2255" i="2"/>
  <c r="V2255" i="2"/>
  <c r="U2255" i="2"/>
  <c r="T2255" i="2"/>
  <c r="S2255" i="2"/>
  <c r="R2255" i="2"/>
  <c r="Q2255" i="2"/>
  <c r="P2255" i="2"/>
  <c r="O2255" i="2"/>
  <c r="N2255" i="2"/>
  <c r="M2255" i="2"/>
  <c r="L2255" i="2"/>
  <c r="K2255" i="2"/>
  <c r="J2255" i="2"/>
  <c r="I2255" i="2"/>
  <c r="H2255" i="2"/>
  <c r="G2255" i="2"/>
  <c r="F2255" i="2"/>
  <c r="A2255" i="2"/>
  <c r="E2254" i="2"/>
  <c r="D2254" i="2"/>
  <c r="C2254" i="2"/>
  <c r="B2254" i="2"/>
  <c r="A2254" i="2"/>
  <c r="E2253" i="2"/>
  <c r="D2253" i="2"/>
  <c r="C2253" i="2"/>
  <c r="B2253" i="2"/>
  <c r="A2253" i="2"/>
  <c r="E2252" i="2"/>
  <c r="D2252" i="2"/>
  <c r="C2252" i="2"/>
  <c r="B2252" i="2"/>
  <c r="A2252" i="2"/>
  <c r="E2251" i="2"/>
  <c r="D2251" i="2"/>
  <c r="C2251" i="2"/>
  <c r="B2251" i="2"/>
  <c r="A2251" i="2"/>
  <c r="E2250" i="2"/>
  <c r="D2250" i="2"/>
  <c r="C2250" i="2"/>
  <c r="B2250" i="2"/>
  <c r="A2250" i="2"/>
  <c r="E2249" i="2"/>
  <c r="D2249" i="2"/>
  <c r="C2249" i="2"/>
  <c r="B2249" i="2"/>
  <c r="A2249" i="2"/>
  <c r="E2248" i="2"/>
  <c r="D2248" i="2"/>
  <c r="C2248" i="2"/>
  <c r="B2248" i="2"/>
  <c r="A2248" i="2"/>
  <c r="E2247" i="2"/>
  <c r="D2247" i="2"/>
  <c r="C2247" i="2"/>
  <c r="B2247" i="2"/>
  <c r="A2247" i="2"/>
  <c r="E2246" i="2"/>
  <c r="D2246" i="2"/>
  <c r="C2246" i="2"/>
  <c r="B2246" i="2"/>
  <c r="A2246" i="2"/>
  <c r="E2245" i="2"/>
  <c r="D2245" i="2"/>
  <c r="C2245" i="2"/>
  <c r="B2245" i="2"/>
  <c r="A2245" i="2"/>
  <c r="E2244" i="2"/>
  <c r="D2244" i="2"/>
  <c r="C2244" i="2"/>
  <c r="B2244" i="2"/>
  <c r="A2244" i="2"/>
  <c r="E2243" i="2"/>
  <c r="E2255" i="2" s="1"/>
  <c r="D2243" i="2"/>
  <c r="C2243" i="2"/>
  <c r="B2243" i="2"/>
  <c r="A2243" i="2"/>
  <c r="E2242" i="2"/>
  <c r="D2242" i="2"/>
  <c r="C2242" i="2"/>
  <c r="B2242" i="2"/>
  <c r="B2255" i="2" s="1"/>
  <c r="A2242" i="2"/>
  <c r="E2241" i="2"/>
  <c r="D2241" i="2"/>
  <c r="C2241" i="2"/>
  <c r="B2241" i="2"/>
  <c r="A2241" i="2"/>
  <c r="E2240" i="2"/>
  <c r="D2240" i="2"/>
  <c r="D2255" i="2" s="1"/>
  <c r="C2240" i="2"/>
  <c r="C2255" i="2" s="1"/>
  <c r="B2240" i="2"/>
  <c r="A2240" i="2"/>
  <c r="W2239" i="2"/>
  <c r="V2239" i="2"/>
  <c r="U2239" i="2"/>
  <c r="T2239" i="2"/>
  <c r="S2239" i="2"/>
  <c r="R2239" i="2"/>
  <c r="Q2239" i="2"/>
  <c r="P2239" i="2"/>
  <c r="O2239" i="2"/>
  <c r="N2239" i="2"/>
  <c r="M2239" i="2"/>
  <c r="L2239" i="2"/>
  <c r="K2239" i="2"/>
  <c r="J2239" i="2"/>
  <c r="I2239" i="2"/>
  <c r="H2239" i="2"/>
  <c r="G2239" i="2"/>
  <c r="F2239" i="2"/>
  <c r="E2239" i="2"/>
  <c r="D2239" i="2"/>
  <c r="C2239" i="2"/>
  <c r="B2239" i="2"/>
  <c r="V2238" i="2"/>
  <c r="T2238" i="2"/>
  <c r="R2238" i="2"/>
  <c r="P2238" i="2"/>
  <c r="N2238" i="2"/>
  <c r="L2238" i="2"/>
  <c r="J2238" i="2"/>
  <c r="H2238" i="2"/>
  <c r="F2238" i="2"/>
  <c r="D2238" i="2"/>
  <c r="B2238" i="2"/>
  <c r="A2238" i="2"/>
  <c r="T2237" i="2"/>
  <c r="A2237" i="2"/>
  <c r="A2236" i="2"/>
  <c r="A2235" i="2"/>
  <c r="E2232" i="2"/>
  <c r="R2231" i="2"/>
  <c r="N2231" i="2"/>
  <c r="J2231" i="2"/>
  <c r="E2231" i="2"/>
  <c r="A2231" i="2"/>
  <c r="A2230" i="2"/>
  <c r="J2228" i="2"/>
  <c r="A2228" i="2"/>
  <c r="A2225" i="2"/>
  <c r="V2224" i="2"/>
  <c r="K2224" i="2"/>
  <c r="I2224" i="2"/>
  <c r="A2224" i="2"/>
  <c r="K2223" i="2"/>
  <c r="I2223" i="2"/>
  <c r="A2223" i="2"/>
  <c r="E2222" i="2"/>
  <c r="D2222" i="2"/>
  <c r="C2222" i="2"/>
  <c r="B2222" i="2"/>
  <c r="A2222" i="2"/>
  <c r="E2221" i="2"/>
  <c r="D2221" i="2"/>
  <c r="C2221" i="2"/>
  <c r="B2221" i="2"/>
  <c r="A2221" i="2"/>
  <c r="A2219" i="2"/>
  <c r="W2218" i="2"/>
  <c r="V2218" i="2"/>
  <c r="U2218" i="2"/>
  <c r="T2218" i="2"/>
  <c r="S2218" i="2"/>
  <c r="R2218" i="2"/>
  <c r="Q2218" i="2"/>
  <c r="P2218" i="2"/>
  <c r="O2218" i="2"/>
  <c r="N2218" i="2"/>
  <c r="M2218" i="2"/>
  <c r="L2218" i="2"/>
  <c r="K2218" i="2"/>
  <c r="J2218" i="2"/>
  <c r="I2218" i="2"/>
  <c r="H2218" i="2"/>
  <c r="G2218" i="2"/>
  <c r="F2218" i="2"/>
  <c r="A2218" i="2"/>
  <c r="E2217" i="2"/>
  <c r="D2217" i="2"/>
  <c r="C2217" i="2"/>
  <c r="B2217" i="2"/>
  <c r="A2217" i="2"/>
  <c r="E2216" i="2"/>
  <c r="D2216" i="2"/>
  <c r="C2216" i="2"/>
  <c r="B2216" i="2"/>
  <c r="A2216" i="2"/>
  <c r="E2215" i="2"/>
  <c r="D2215" i="2"/>
  <c r="C2215" i="2"/>
  <c r="B2215" i="2"/>
  <c r="A2215" i="2"/>
  <c r="E2214" i="2"/>
  <c r="D2214" i="2"/>
  <c r="C2214" i="2"/>
  <c r="B2214" i="2"/>
  <c r="A2214" i="2"/>
  <c r="E2213" i="2"/>
  <c r="D2213" i="2"/>
  <c r="C2213" i="2"/>
  <c r="B2213" i="2"/>
  <c r="A2213" i="2"/>
  <c r="E2212" i="2"/>
  <c r="D2212" i="2"/>
  <c r="C2212" i="2"/>
  <c r="B2212" i="2"/>
  <c r="A2212" i="2"/>
  <c r="E2211" i="2"/>
  <c r="D2211" i="2"/>
  <c r="C2211" i="2"/>
  <c r="B2211" i="2"/>
  <c r="A2211" i="2"/>
  <c r="E2210" i="2"/>
  <c r="D2210" i="2"/>
  <c r="C2210" i="2"/>
  <c r="B2210" i="2"/>
  <c r="A2210" i="2"/>
  <c r="E2209" i="2"/>
  <c r="D2209" i="2"/>
  <c r="C2209" i="2"/>
  <c r="B2209" i="2"/>
  <c r="A2209" i="2"/>
  <c r="E2208" i="2"/>
  <c r="D2208" i="2"/>
  <c r="C2208" i="2"/>
  <c r="B2208" i="2"/>
  <c r="A2208" i="2"/>
  <c r="E2207" i="2"/>
  <c r="D2207" i="2"/>
  <c r="C2207" i="2"/>
  <c r="B2207" i="2"/>
  <c r="A2207" i="2"/>
  <c r="E2206" i="2"/>
  <c r="E2218" i="2" s="1"/>
  <c r="D2206" i="2"/>
  <c r="C2206" i="2"/>
  <c r="B2206" i="2"/>
  <c r="A2206" i="2"/>
  <c r="E2205" i="2"/>
  <c r="D2205" i="2"/>
  <c r="C2205" i="2"/>
  <c r="B2205" i="2"/>
  <c r="A2205" i="2"/>
  <c r="E2204" i="2"/>
  <c r="D2204" i="2"/>
  <c r="C2204" i="2"/>
  <c r="B2204" i="2"/>
  <c r="A2204" i="2"/>
  <c r="E2203" i="2"/>
  <c r="D2203" i="2"/>
  <c r="D2218" i="2" s="1"/>
  <c r="C2203" i="2"/>
  <c r="C2218" i="2" s="1"/>
  <c r="B2203" i="2"/>
  <c r="B2218" i="2" s="1"/>
  <c r="A2203" i="2"/>
  <c r="W2202" i="2"/>
  <c r="V2202" i="2"/>
  <c r="U2202" i="2"/>
  <c r="T2202" i="2"/>
  <c r="S2202" i="2"/>
  <c r="R2202" i="2"/>
  <c r="Q2202" i="2"/>
  <c r="P2202" i="2"/>
  <c r="O2202" i="2"/>
  <c r="N2202" i="2"/>
  <c r="M2202" i="2"/>
  <c r="L2202" i="2"/>
  <c r="K2202" i="2"/>
  <c r="J2202" i="2"/>
  <c r="I2202" i="2"/>
  <c r="H2202" i="2"/>
  <c r="G2202" i="2"/>
  <c r="F2202" i="2"/>
  <c r="E2202" i="2"/>
  <c r="D2202" i="2"/>
  <c r="C2202" i="2"/>
  <c r="B2202" i="2"/>
  <c r="V2201" i="2"/>
  <c r="T2201" i="2"/>
  <c r="R2201" i="2"/>
  <c r="P2201" i="2"/>
  <c r="N2201" i="2"/>
  <c r="L2201" i="2"/>
  <c r="J2201" i="2"/>
  <c r="H2201" i="2"/>
  <c r="F2201" i="2"/>
  <c r="D2201" i="2"/>
  <c r="B2201" i="2"/>
  <c r="A2201" i="2"/>
  <c r="T2200" i="2"/>
  <c r="A2200" i="2"/>
  <c r="A2199" i="2"/>
  <c r="A2198" i="2"/>
  <c r="E2195" i="2"/>
  <c r="R2194" i="2"/>
  <c r="N2194" i="2"/>
  <c r="J2194" i="2"/>
  <c r="E2194" i="2"/>
  <c r="A2194" i="2"/>
  <c r="A2193" i="2"/>
  <c r="J2191" i="2"/>
  <c r="A2191" i="2"/>
  <c r="A2188" i="2"/>
  <c r="V2187" i="2"/>
  <c r="K2187" i="2"/>
  <c r="I2187" i="2"/>
  <c r="A2187" i="2"/>
  <c r="K2186" i="2"/>
  <c r="I2186" i="2"/>
  <c r="A2186" i="2"/>
  <c r="E2185" i="2"/>
  <c r="D2185" i="2"/>
  <c r="C2185" i="2"/>
  <c r="B2185" i="2"/>
  <c r="A2185" i="2"/>
  <c r="E2184" i="2"/>
  <c r="D2184" i="2"/>
  <c r="C2184" i="2"/>
  <c r="B2184" i="2"/>
  <c r="A2184" i="2"/>
  <c r="A2182" i="2"/>
  <c r="W2181" i="2"/>
  <c r="V2181" i="2"/>
  <c r="U2181" i="2"/>
  <c r="T2181" i="2"/>
  <c r="S2181" i="2"/>
  <c r="R2181" i="2"/>
  <c r="Q2181" i="2"/>
  <c r="P2181" i="2"/>
  <c r="O2181" i="2"/>
  <c r="N2181" i="2"/>
  <c r="M2181" i="2"/>
  <c r="L2181" i="2"/>
  <c r="K2181" i="2"/>
  <c r="J2181" i="2"/>
  <c r="I2181" i="2"/>
  <c r="H2181" i="2"/>
  <c r="G2181" i="2"/>
  <c r="F2181" i="2"/>
  <c r="A2181" i="2"/>
  <c r="E2180" i="2"/>
  <c r="D2180" i="2"/>
  <c r="C2180" i="2"/>
  <c r="B2180" i="2"/>
  <c r="A2180" i="2"/>
  <c r="E2179" i="2"/>
  <c r="D2179" i="2"/>
  <c r="C2179" i="2"/>
  <c r="B2179" i="2"/>
  <c r="A2179" i="2"/>
  <c r="E2178" i="2"/>
  <c r="D2178" i="2"/>
  <c r="C2178" i="2"/>
  <c r="B2178" i="2"/>
  <c r="A2178" i="2"/>
  <c r="E2177" i="2"/>
  <c r="D2177" i="2"/>
  <c r="C2177" i="2"/>
  <c r="B2177" i="2"/>
  <c r="A2177" i="2"/>
  <c r="E2176" i="2"/>
  <c r="D2176" i="2"/>
  <c r="C2176" i="2"/>
  <c r="B2176" i="2"/>
  <c r="A2176" i="2"/>
  <c r="E2175" i="2"/>
  <c r="D2175" i="2"/>
  <c r="C2175" i="2"/>
  <c r="B2175" i="2"/>
  <c r="A2175" i="2"/>
  <c r="E2174" i="2"/>
  <c r="D2174" i="2"/>
  <c r="C2174" i="2"/>
  <c r="B2174" i="2"/>
  <c r="A2174" i="2"/>
  <c r="E2173" i="2"/>
  <c r="D2173" i="2"/>
  <c r="C2173" i="2"/>
  <c r="B2173" i="2"/>
  <c r="A2173" i="2"/>
  <c r="E2172" i="2"/>
  <c r="D2172" i="2"/>
  <c r="C2172" i="2"/>
  <c r="B2172" i="2"/>
  <c r="A2172" i="2"/>
  <c r="E2171" i="2"/>
  <c r="D2171" i="2"/>
  <c r="C2171" i="2"/>
  <c r="B2171" i="2"/>
  <c r="A2171" i="2"/>
  <c r="E2170" i="2"/>
  <c r="D2170" i="2"/>
  <c r="C2170" i="2"/>
  <c r="B2170" i="2"/>
  <c r="A2170" i="2"/>
  <c r="E2169" i="2"/>
  <c r="E2181" i="2" s="1"/>
  <c r="D2169" i="2"/>
  <c r="C2169" i="2"/>
  <c r="B2169" i="2"/>
  <c r="A2169" i="2"/>
  <c r="E2168" i="2"/>
  <c r="D2168" i="2"/>
  <c r="C2168" i="2"/>
  <c r="B2168" i="2"/>
  <c r="A2168" i="2"/>
  <c r="E2167" i="2"/>
  <c r="D2167" i="2"/>
  <c r="C2167" i="2"/>
  <c r="B2167" i="2"/>
  <c r="A2167" i="2"/>
  <c r="E2166" i="2"/>
  <c r="D2166" i="2"/>
  <c r="D2181" i="2" s="1"/>
  <c r="C2166" i="2"/>
  <c r="C2181" i="2" s="1"/>
  <c r="B2166" i="2"/>
  <c r="B2181" i="2" s="1"/>
  <c r="A2166" i="2"/>
  <c r="W2165" i="2"/>
  <c r="V2165" i="2"/>
  <c r="U2165" i="2"/>
  <c r="T2165" i="2"/>
  <c r="S2165" i="2"/>
  <c r="R2165" i="2"/>
  <c r="Q2165" i="2"/>
  <c r="P2165" i="2"/>
  <c r="O2165" i="2"/>
  <c r="N2165" i="2"/>
  <c r="M2165" i="2"/>
  <c r="L2165" i="2"/>
  <c r="K2165" i="2"/>
  <c r="J2165" i="2"/>
  <c r="I2165" i="2"/>
  <c r="H2165" i="2"/>
  <c r="G2165" i="2"/>
  <c r="F2165" i="2"/>
  <c r="E2165" i="2"/>
  <c r="D2165" i="2"/>
  <c r="C2165" i="2"/>
  <c r="B2165" i="2"/>
  <c r="V2164" i="2"/>
  <c r="T2164" i="2"/>
  <c r="R2164" i="2"/>
  <c r="P2164" i="2"/>
  <c r="N2164" i="2"/>
  <c r="L2164" i="2"/>
  <c r="J2164" i="2"/>
  <c r="H2164" i="2"/>
  <c r="F2164" i="2"/>
  <c r="D2164" i="2"/>
  <c r="B2164" i="2"/>
  <c r="A2164" i="2"/>
  <c r="T2163" i="2"/>
  <c r="A2163" i="2"/>
  <c r="A2162" i="2"/>
  <c r="A2161" i="2"/>
  <c r="E2158" i="2"/>
  <c r="R2157" i="2"/>
  <c r="N2157" i="2"/>
  <c r="J2157" i="2"/>
  <c r="E2157" i="2"/>
  <c r="A2157" i="2"/>
  <c r="A2156" i="2"/>
  <c r="J2154" i="2"/>
  <c r="A2154" i="2"/>
  <c r="A2151" i="2"/>
  <c r="V2150" i="2"/>
  <c r="K2150" i="2"/>
  <c r="I2150" i="2"/>
  <c r="A2150" i="2"/>
  <c r="K2149" i="2"/>
  <c r="I2149" i="2"/>
  <c r="A2149" i="2"/>
  <c r="E2148" i="2"/>
  <c r="D2148" i="2"/>
  <c r="C2148" i="2"/>
  <c r="B2148" i="2"/>
  <c r="A2148" i="2"/>
  <c r="E2147" i="2"/>
  <c r="D2147" i="2"/>
  <c r="C2147" i="2"/>
  <c r="B2147" i="2"/>
  <c r="A2147" i="2"/>
  <c r="A2145" i="2"/>
  <c r="W2144" i="2"/>
  <c r="V2144" i="2"/>
  <c r="U2144" i="2"/>
  <c r="T2144" i="2"/>
  <c r="S2144" i="2"/>
  <c r="R2144" i="2"/>
  <c r="Q2144" i="2"/>
  <c r="P2144" i="2"/>
  <c r="O2144" i="2"/>
  <c r="N2144" i="2"/>
  <c r="M2144" i="2"/>
  <c r="L2144" i="2"/>
  <c r="K2144" i="2"/>
  <c r="J2144" i="2"/>
  <c r="I2144" i="2"/>
  <c r="H2144" i="2"/>
  <c r="G2144" i="2"/>
  <c r="F2144" i="2"/>
  <c r="A2144" i="2"/>
  <c r="E2143" i="2"/>
  <c r="D2143" i="2"/>
  <c r="C2143" i="2"/>
  <c r="B2143" i="2"/>
  <c r="A2143" i="2"/>
  <c r="E2142" i="2"/>
  <c r="D2142" i="2"/>
  <c r="C2142" i="2"/>
  <c r="B2142" i="2"/>
  <c r="A2142" i="2"/>
  <c r="E2141" i="2"/>
  <c r="D2141" i="2"/>
  <c r="C2141" i="2"/>
  <c r="B2141" i="2"/>
  <c r="A2141" i="2"/>
  <c r="E2140" i="2"/>
  <c r="D2140" i="2"/>
  <c r="C2140" i="2"/>
  <c r="B2140" i="2"/>
  <c r="A2140" i="2"/>
  <c r="E2139" i="2"/>
  <c r="D2139" i="2"/>
  <c r="C2139" i="2"/>
  <c r="B2139" i="2"/>
  <c r="A2139" i="2"/>
  <c r="E2138" i="2"/>
  <c r="D2138" i="2"/>
  <c r="C2138" i="2"/>
  <c r="B2138" i="2"/>
  <c r="A2138" i="2"/>
  <c r="E2137" i="2"/>
  <c r="D2137" i="2"/>
  <c r="C2137" i="2"/>
  <c r="B2137" i="2"/>
  <c r="A2137" i="2"/>
  <c r="E2136" i="2"/>
  <c r="D2136" i="2"/>
  <c r="C2136" i="2"/>
  <c r="B2136" i="2"/>
  <c r="A2136" i="2"/>
  <c r="E2135" i="2"/>
  <c r="D2135" i="2"/>
  <c r="C2135" i="2"/>
  <c r="B2135" i="2"/>
  <c r="A2135" i="2"/>
  <c r="E2134" i="2"/>
  <c r="D2134" i="2"/>
  <c r="C2134" i="2"/>
  <c r="B2134" i="2"/>
  <c r="A2134" i="2"/>
  <c r="E2133" i="2"/>
  <c r="D2133" i="2"/>
  <c r="C2133" i="2"/>
  <c r="B2133" i="2"/>
  <c r="A2133" i="2"/>
  <c r="E2132" i="2"/>
  <c r="E2144" i="2" s="1"/>
  <c r="D2132" i="2"/>
  <c r="C2132" i="2"/>
  <c r="B2132" i="2"/>
  <c r="A2132" i="2"/>
  <c r="E2131" i="2"/>
  <c r="D2131" i="2"/>
  <c r="C2131" i="2"/>
  <c r="B2131" i="2"/>
  <c r="A2131" i="2"/>
  <c r="E2130" i="2"/>
  <c r="D2130" i="2"/>
  <c r="C2130" i="2"/>
  <c r="B2130" i="2"/>
  <c r="A2130" i="2"/>
  <c r="E2129" i="2"/>
  <c r="D2129" i="2"/>
  <c r="D2144" i="2" s="1"/>
  <c r="C2129" i="2"/>
  <c r="C2144" i="2" s="1"/>
  <c r="B2129" i="2"/>
  <c r="B2144" i="2" s="1"/>
  <c r="A2129" i="2"/>
  <c r="W2128" i="2"/>
  <c r="V2128" i="2"/>
  <c r="U2128" i="2"/>
  <c r="T2128" i="2"/>
  <c r="S2128" i="2"/>
  <c r="R2128" i="2"/>
  <c r="Q2128" i="2"/>
  <c r="P2128" i="2"/>
  <c r="O2128" i="2"/>
  <c r="N2128" i="2"/>
  <c r="M2128" i="2"/>
  <c r="L2128" i="2"/>
  <c r="K2128" i="2"/>
  <c r="J2128" i="2"/>
  <c r="I2128" i="2"/>
  <c r="H2128" i="2"/>
  <c r="G2128" i="2"/>
  <c r="F2128" i="2"/>
  <c r="E2128" i="2"/>
  <c r="D2128" i="2"/>
  <c r="C2128" i="2"/>
  <c r="B2128" i="2"/>
  <c r="V2127" i="2"/>
  <c r="T2127" i="2"/>
  <c r="R2127" i="2"/>
  <c r="P2127" i="2"/>
  <c r="N2127" i="2"/>
  <c r="L2127" i="2"/>
  <c r="J2127" i="2"/>
  <c r="H2127" i="2"/>
  <c r="F2127" i="2"/>
  <c r="D2127" i="2"/>
  <c r="B2127" i="2"/>
  <c r="A2127" i="2"/>
  <c r="T2126" i="2"/>
  <c r="A2126" i="2"/>
  <c r="A2125" i="2"/>
  <c r="A2124" i="2"/>
  <c r="E2121" i="2"/>
  <c r="R2120" i="2"/>
  <c r="N2120" i="2"/>
  <c r="J2120" i="2"/>
  <c r="E2120" i="2"/>
  <c r="A2120" i="2"/>
  <c r="A2119" i="2"/>
  <c r="J2117" i="2"/>
  <c r="A2117" i="2"/>
  <c r="A2114" i="2"/>
  <c r="V2113" i="2"/>
  <c r="K2113" i="2"/>
  <c r="I2113" i="2"/>
  <c r="A2113" i="2"/>
  <c r="K2112" i="2"/>
  <c r="I2112" i="2"/>
  <c r="A2112" i="2"/>
  <c r="E2111" i="2"/>
  <c r="D2111" i="2"/>
  <c r="C2111" i="2"/>
  <c r="B2111" i="2"/>
  <c r="A2111" i="2"/>
  <c r="E2110" i="2"/>
  <c r="D2110" i="2"/>
  <c r="C2110" i="2"/>
  <c r="B2110" i="2"/>
  <c r="A2110" i="2"/>
  <c r="A2108" i="2"/>
  <c r="W2107" i="2"/>
  <c r="V2107" i="2"/>
  <c r="U2107" i="2"/>
  <c r="T2107" i="2"/>
  <c r="S2107" i="2"/>
  <c r="R2107" i="2"/>
  <c r="Q2107" i="2"/>
  <c r="P2107" i="2"/>
  <c r="O2107" i="2"/>
  <c r="N2107" i="2"/>
  <c r="M2107" i="2"/>
  <c r="L2107" i="2"/>
  <c r="K2107" i="2"/>
  <c r="J2107" i="2"/>
  <c r="I2107" i="2"/>
  <c r="H2107" i="2"/>
  <c r="G2107" i="2"/>
  <c r="F2107" i="2"/>
  <c r="A2107" i="2"/>
  <c r="E2106" i="2"/>
  <c r="D2106" i="2"/>
  <c r="C2106" i="2"/>
  <c r="B2106" i="2"/>
  <c r="A2106" i="2"/>
  <c r="E2105" i="2"/>
  <c r="D2105" i="2"/>
  <c r="C2105" i="2"/>
  <c r="B2105" i="2"/>
  <c r="A2105" i="2"/>
  <c r="E2104" i="2"/>
  <c r="D2104" i="2"/>
  <c r="C2104" i="2"/>
  <c r="B2104" i="2"/>
  <c r="A2104" i="2"/>
  <c r="E2103" i="2"/>
  <c r="D2103" i="2"/>
  <c r="C2103" i="2"/>
  <c r="B2103" i="2"/>
  <c r="A2103" i="2"/>
  <c r="E2102" i="2"/>
  <c r="D2102" i="2"/>
  <c r="C2102" i="2"/>
  <c r="B2102" i="2"/>
  <c r="A2102" i="2"/>
  <c r="E2101" i="2"/>
  <c r="D2101" i="2"/>
  <c r="C2101" i="2"/>
  <c r="B2101" i="2"/>
  <c r="A2101" i="2"/>
  <c r="E2100" i="2"/>
  <c r="D2100" i="2"/>
  <c r="C2100" i="2"/>
  <c r="B2100" i="2"/>
  <c r="A2100" i="2"/>
  <c r="E2099" i="2"/>
  <c r="D2099" i="2"/>
  <c r="C2099" i="2"/>
  <c r="B2099" i="2"/>
  <c r="A2099" i="2"/>
  <c r="E2098" i="2"/>
  <c r="D2098" i="2"/>
  <c r="C2098" i="2"/>
  <c r="B2098" i="2"/>
  <c r="A2098" i="2"/>
  <c r="E2097" i="2"/>
  <c r="D2097" i="2"/>
  <c r="C2097" i="2"/>
  <c r="B2097" i="2"/>
  <c r="A2097" i="2"/>
  <c r="E2096" i="2"/>
  <c r="D2096" i="2"/>
  <c r="C2096" i="2"/>
  <c r="B2096" i="2"/>
  <c r="A2096" i="2"/>
  <c r="E2095" i="2"/>
  <c r="E2107" i="2" s="1"/>
  <c r="D2095" i="2"/>
  <c r="C2095" i="2"/>
  <c r="B2095" i="2"/>
  <c r="A2095" i="2"/>
  <c r="E2094" i="2"/>
  <c r="D2094" i="2"/>
  <c r="C2094" i="2"/>
  <c r="B2094" i="2"/>
  <c r="A2094" i="2"/>
  <c r="E2093" i="2"/>
  <c r="D2093" i="2"/>
  <c r="C2093" i="2"/>
  <c r="C2107" i="2" s="1"/>
  <c r="B2093" i="2"/>
  <c r="A2093" i="2"/>
  <c r="E2092" i="2"/>
  <c r="D2092" i="2"/>
  <c r="D2107" i="2" s="1"/>
  <c r="C2092" i="2"/>
  <c r="B2092" i="2"/>
  <c r="B2107" i="2" s="1"/>
  <c r="A2092" i="2"/>
  <c r="W2091" i="2"/>
  <c r="V2091" i="2"/>
  <c r="U2091" i="2"/>
  <c r="T2091" i="2"/>
  <c r="S2091" i="2"/>
  <c r="R2091" i="2"/>
  <c r="Q2091" i="2"/>
  <c r="P2091" i="2"/>
  <c r="O2091" i="2"/>
  <c r="N2091" i="2"/>
  <c r="M2091" i="2"/>
  <c r="L2091" i="2"/>
  <c r="K2091" i="2"/>
  <c r="J2091" i="2"/>
  <c r="I2091" i="2"/>
  <c r="H2091" i="2"/>
  <c r="G2091" i="2"/>
  <c r="F2091" i="2"/>
  <c r="E2091" i="2"/>
  <c r="D2091" i="2"/>
  <c r="C2091" i="2"/>
  <c r="B2091" i="2"/>
  <c r="V2090" i="2"/>
  <c r="T2090" i="2"/>
  <c r="R2090" i="2"/>
  <c r="P2090" i="2"/>
  <c r="N2090" i="2"/>
  <c r="L2090" i="2"/>
  <c r="J2090" i="2"/>
  <c r="H2090" i="2"/>
  <c r="F2090" i="2"/>
  <c r="D2090" i="2"/>
  <c r="B2090" i="2"/>
  <c r="A2090" i="2"/>
  <c r="T2089" i="2"/>
  <c r="A2089" i="2"/>
  <c r="A2088" i="2"/>
  <c r="A2087" i="2"/>
  <c r="E2084" i="2"/>
  <c r="R2083" i="2"/>
  <c r="N2083" i="2"/>
  <c r="J2083" i="2"/>
  <c r="E2083" i="2"/>
  <c r="A2083" i="2"/>
  <c r="A2082" i="2"/>
  <c r="J2080" i="2"/>
  <c r="A2080" i="2"/>
  <c r="A2077" i="2"/>
  <c r="V2076" i="2"/>
  <c r="K2076" i="2"/>
  <c r="I2076" i="2"/>
  <c r="A2076" i="2"/>
  <c r="K2075" i="2"/>
  <c r="I2075" i="2"/>
  <c r="A2075" i="2"/>
  <c r="E2074" i="2"/>
  <c r="D2074" i="2"/>
  <c r="C2074" i="2"/>
  <c r="B2074" i="2"/>
  <c r="A2074" i="2"/>
  <c r="E2073" i="2"/>
  <c r="D2073" i="2"/>
  <c r="C2073" i="2"/>
  <c r="B2073" i="2"/>
  <c r="A2073" i="2"/>
  <c r="A2071" i="2"/>
  <c r="W2070" i="2"/>
  <c r="V2070" i="2"/>
  <c r="U2070" i="2"/>
  <c r="T2070" i="2"/>
  <c r="S2070" i="2"/>
  <c r="R2070" i="2"/>
  <c r="Q2070" i="2"/>
  <c r="P2070" i="2"/>
  <c r="O2070" i="2"/>
  <c r="N2070" i="2"/>
  <c r="M2070" i="2"/>
  <c r="L2070" i="2"/>
  <c r="K2070" i="2"/>
  <c r="J2070" i="2"/>
  <c r="I2070" i="2"/>
  <c r="H2070" i="2"/>
  <c r="G2070" i="2"/>
  <c r="F2070" i="2"/>
  <c r="A2070" i="2"/>
  <c r="E2069" i="2"/>
  <c r="D2069" i="2"/>
  <c r="C2069" i="2"/>
  <c r="B2069" i="2"/>
  <c r="A2069" i="2"/>
  <c r="E2068" i="2"/>
  <c r="D2068" i="2"/>
  <c r="C2068" i="2"/>
  <c r="B2068" i="2"/>
  <c r="A2068" i="2"/>
  <c r="E2067" i="2"/>
  <c r="D2067" i="2"/>
  <c r="C2067" i="2"/>
  <c r="B2067" i="2"/>
  <c r="A2067" i="2"/>
  <c r="E2066" i="2"/>
  <c r="D2066" i="2"/>
  <c r="C2066" i="2"/>
  <c r="B2066" i="2"/>
  <c r="A2066" i="2"/>
  <c r="E2065" i="2"/>
  <c r="D2065" i="2"/>
  <c r="C2065" i="2"/>
  <c r="B2065" i="2"/>
  <c r="A2065" i="2"/>
  <c r="E2064" i="2"/>
  <c r="D2064" i="2"/>
  <c r="C2064" i="2"/>
  <c r="B2064" i="2"/>
  <c r="A2064" i="2"/>
  <c r="E2063" i="2"/>
  <c r="D2063" i="2"/>
  <c r="C2063" i="2"/>
  <c r="B2063" i="2"/>
  <c r="A2063" i="2"/>
  <c r="E2062" i="2"/>
  <c r="D2062" i="2"/>
  <c r="C2062" i="2"/>
  <c r="B2062" i="2"/>
  <c r="A2062" i="2"/>
  <c r="E2061" i="2"/>
  <c r="D2061" i="2"/>
  <c r="C2061" i="2"/>
  <c r="B2061" i="2"/>
  <c r="A2061" i="2"/>
  <c r="E2060" i="2"/>
  <c r="D2060" i="2"/>
  <c r="C2060" i="2"/>
  <c r="B2060" i="2"/>
  <c r="A2060" i="2"/>
  <c r="E2059" i="2"/>
  <c r="D2059" i="2"/>
  <c r="C2059" i="2"/>
  <c r="B2059" i="2"/>
  <c r="A2059" i="2"/>
  <c r="E2058" i="2"/>
  <c r="E2070" i="2" s="1"/>
  <c r="D2058" i="2"/>
  <c r="C2058" i="2"/>
  <c r="B2058" i="2"/>
  <c r="A2058" i="2"/>
  <c r="E2057" i="2"/>
  <c r="D2057" i="2"/>
  <c r="C2057" i="2"/>
  <c r="B2057" i="2"/>
  <c r="A2057" i="2"/>
  <c r="E2056" i="2"/>
  <c r="D2056" i="2"/>
  <c r="C2056" i="2"/>
  <c r="B2056" i="2"/>
  <c r="A2056" i="2"/>
  <c r="E2055" i="2"/>
  <c r="D2055" i="2"/>
  <c r="D2070" i="2" s="1"/>
  <c r="C2055" i="2"/>
  <c r="C2070" i="2" s="1"/>
  <c r="B2055" i="2"/>
  <c r="B2070" i="2" s="1"/>
  <c r="A2055" i="2"/>
  <c r="W2054" i="2"/>
  <c r="V2054" i="2"/>
  <c r="U2054" i="2"/>
  <c r="T2054" i="2"/>
  <c r="S2054" i="2"/>
  <c r="R2054" i="2"/>
  <c r="Q2054" i="2"/>
  <c r="P2054" i="2"/>
  <c r="O2054" i="2"/>
  <c r="N2054" i="2"/>
  <c r="M2054" i="2"/>
  <c r="L2054" i="2"/>
  <c r="K2054" i="2"/>
  <c r="J2054" i="2"/>
  <c r="I2054" i="2"/>
  <c r="H2054" i="2"/>
  <c r="G2054" i="2"/>
  <c r="F2054" i="2"/>
  <c r="E2054" i="2"/>
  <c r="D2054" i="2"/>
  <c r="C2054" i="2"/>
  <c r="B2054" i="2"/>
  <c r="V2053" i="2"/>
  <c r="T2053" i="2"/>
  <c r="R2053" i="2"/>
  <c r="P2053" i="2"/>
  <c r="N2053" i="2"/>
  <c r="L2053" i="2"/>
  <c r="J2053" i="2"/>
  <c r="H2053" i="2"/>
  <c r="F2053" i="2"/>
  <c r="D2053" i="2"/>
  <c r="B2053" i="2"/>
  <c r="A2053" i="2"/>
  <c r="T2052" i="2"/>
  <c r="A2052" i="2"/>
  <c r="A2051" i="2"/>
  <c r="A2050" i="2"/>
  <c r="E2047" i="2"/>
  <c r="R2046" i="2"/>
  <c r="N2046" i="2"/>
  <c r="J2046" i="2"/>
  <c r="E2046" i="2"/>
  <c r="A2046" i="2"/>
  <c r="A2045" i="2"/>
  <c r="J2043" i="2"/>
  <c r="A2043" i="2"/>
  <c r="A2040" i="2"/>
  <c r="V2039" i="2"/>
  <c r="K2039" i="2"/>
  <c r="I2039" i="2"/>
  <c r="A2039" i="2"/>
  <c r="K2038" i="2"/>
  <c r="I2038" i="2"/>
  <c r="A2038" i="2"/>
  <c r="E2037" i="2"/>
  <c r="D2037" i="2"/>
  <c r="C2037" i="2"/>
  <c r="B2037" i="2"/>
  <c r="A2037" i="2"/>
  <c r="E2036" i="2"/>
  <c r="D2036" i="2"/>
  <c r="C2036" i="2"/>
  <c r="B2036" i="2"/>
  <c r="A2036" i="2"/>
  <c r="A2034" i="2"/>
  <c r="W2033" i="2"/>
  <c r="V2033" i="2"/>
  <c r="U2033" i="2"/>
  <c r="T2033" i="2"/>
  <c r="S2033" i="2"/>
  <c r="R2033" i="2"/>
  <c r="Q2033" i="2"/>
  <c r="P2033" i="2"/>
  <c r="O2033" i="2"/>
  <c r="N2033" i="2"/>
  <c r="M2033" i="2"/>
  <c r="L2033" i="2"/>
  <c r="K2033" i="2"/>
  <c r="J2033" i="2"/>
  <c r="I2033" i="2"/>
  <c r="H2033" i="2"/>
  <c r="G2033" i="2"/>
  <c r="F2033" i="2"/>
  <c r="A2033" i="2"/>
  <c r="E2032" i="2"/>
  <c r="D2032" i="2"/>
  <c r="C2032" i="2"/>
  <c r="B2032" i="2"/>
  <c r="A2032" i="2"/>
  <c r="E2031" i="2"/>
  <c r="D2031" i="2"/>
  <c r="C2031" i="2"/>
  <c r="B2031" i="2"/>
  <c r="A2031" i="2"/>
  <c r="E2030" i="2"/>
  <c r="D2030" i="2"/>
  <c r="C2030" i="2"/>
  <c r="B2030" i="2"/>
  <c r="A2030" i="2"/>
  <c r="E2029" i="2"/>
  <c r="D2029" i="2"/>
  <c r="C2029" i="2"/>
  <c r="B2029" i="2"/>
  <c r="A2029" i="2"/>
  <c r="E2028" i="2"/>
  <c r="D2028" i="2"/>
  <c r="C2028" i="2"/>
  <c r="B2028" i="2"/>
  <c r="A2028" i="2"/>
  <c r="E2027" i="2"/>
  <c r="D2027" i="2"/>
  <c r="C2027" i="2"/>
  <c r="B2027" i="2"/>
  <c r="A2027" i="2"/>
  <c r="E2026" i="2"/>
  <c r="D2026" i="2"/>
  <c r="C2026" i="2"/>
  <c r="B2026" i="2"/>
  <c r="A2026" i="2"/>
  <c r="E2025" i="2"/>
  <c r="D2025" i="2"/>
  <c r="C2025" i="2"/>
  <c r="B2025" i="2"/>
  <c r="A2025" i="2"/>
  <c r="E2024" i="2"/>
  <c r="D2024" i="2"/>
  <c r="C2024" i="2"/>
  <c r="B2024" i="2"/>
  <c r="A2024" i="2"/>
  <c r="E2023" i="2"/>
  <c r="D2023" i="2"/>
  <c r="C2023" i="2"/>
  <c r="B2023" i="2"/>
  <c r="A2023" i="2"/>
  <c r="E2022" i="2"/>
  <c r="D2022" i="2"/>
  <c r="C2022" i="2"/>
  <c r="B2022" i="2"/>
  <c r="A2022" i="2"/>
  <c r="E2021" i="2"/>
  <c r="E2033" i="2" s="1"/>
  <c r="D2021" i="2"/>
  <c r="C2021" i="2"/>
  <c r="B2021" i="2"/>
  <c r="A2021" i="2"/>
  <c r="E2020" i="2"/>
  <c r="D2020" i="2"/>
  <c r="C2020" i="2"/>
  <c r="B2020" i="2"/>
  <c r="A2020" i="2"/>
  <c r="E2019" i="2"/>
  <c r="D2019" i="2"/>
  <c r="C2019" i="2"/>
  <c r="B2019" i="2"/>
  <c r="A2019" i="2"/>
  <c r="E2018" i="2"/>
  <c r="D2018" i="2"/>
  <c r="D2033" i="2" s="1"/>
  <c r="C2018" i="2"/>
  <c r="C2033" i="2" s="1"/>
  <c r="B2018" i="2"/>
  <c r="B2033" i="2" s="1"/>
  <c r="A2018" i="2"/>
  <c r="W2017" i="2"/>
  <c r="V2017" i="2"/>
  <c r="U2017" i="2"/>
  <c r="T2017" i="2"/>
  <c r="S2017" i="2"/>
  <c r="R2017" i="2"/>
  <c r="Q2017" i="2"/>
  <c r="P2017" i="2"/>
  <c r="O2017" i="2"/>
  <c r="N2017" i="2"/>
  <c r="M2017" i="2"/>
  <c r="L2017" i="2"/>
  <c r="K2017" i="2"/>
  <c r="J2017" i="2"/>
  <c r="I2017" i="2"/>
  <c r="H2017" i="2"/>
  <c r="G2017" i="2"/>
  <c r="F2017" i="2"/>
  <c r="E2017" i="2"/>
  <c r="D2017" i="2"/>
  <c r="C2017" i="2"/>
  <c r="B2017" i="2"/>
  <c r="V2016" i="2"/>
  <c r="T2016" i="2"/>
  <c r="R2016" i="2"/>
  <c r="P2016" i="2"/>
  <c r="N2016" i="2"/>
  <c r="L2016" i="2"/>
  <c r="J2016" i="2"/>
  <c r="H2016" i="2"/>
  <c r="F2016" i="2"/>
  <c r="D2016" i="2"/>
  <c r="B2016" i="2"/>
  <c r="A2016" i="2"/>
  <c r="T2015" i="2"/>
  <c r="A2015" i="2"/>
  <c r="A2014" i="2"/>
  <c r="A2013" i="2"/>
  <c r="E2010" i="2"/>
  <c r="R2009" i="2"/>
  <c r="N2009" i="2"/>
  <c r="J2009" i="2"/>
  <c r="E2009" i="2"/>
  <c r="A2009" i="2"/>
  <c r="A2008" i="2"/>
  <c r="J2006" i="2"/>
  <c r="A2006" i="2"/>
  <c r="A2003" i="2"/>
  <c r="V2002" i="2"/>
  <c r="K2002" i="2"/>
  <c r="I2002" i="2"/>
  <c r="A2002" i="2"/>
  <c r="K2001" i="2"/>
  <c r="I2001" i="2"/>
  <c r="A2001" i="2"/>
  <c r="E2000" i="2"/>
  <c r="D2000" i="2"/>
  <c r="C2000" i="2"/>
  <c r="B2000" i="2"/>
  <c r="A2000" i="2"/>
  <c r="E1999" i="2"/>
  <c r="D1999" i="2"/>
  <c r="C1999" i="2"/>
  <c r="B1999" i="2"/>
  <c r="A1999" i="2"/>
  <c r="A1997" i="2"/>
  <c r="W1996" i="2"/>
  <c r="V1996" i="2"/>
  <c r="U1996" i="2"/>
  <c r="T1996" i="2"/>
  <c r="S1996" i="2"/>
  <c r="R1996" i="2"/>
  <c r="Q1996" i="2"/>
  <c r="P1996" i="2"/>
  <c r="O1996" i="2"/>
  <c r="N1996" i="2"/>
  <c r="M1996" i="2"/>
  <c r="L1996" i="2"/>
  <c r="K1996" i="2"/>
  <c r="J1996" i="2"/>
  <c r="I1996" i="2"/>
  <c r="H1996" i="2"/>
  <c r="G1996" i="2"/>
  <c r="F1996" i="2"/>
  <c r="A1996" i="2"/>
  <c r="E1995" i="2"/>
  <c r="D1995" i="2"/>
  <c r="C1995" i="2"/>
  <c r="B1995" i="2"/>
  <c r="A1995" i="2"/>
  <c r="E1994" i="2"/>
  <c r="D1994" i="2"/>
  <c r="C1994" i="2"/>
  <c r="B1994" i="2"/>
  <c r="A1994" i="2"/>
  <c r="E1993" i="2"/>
  <c r="D1993" i="2"/>
  <c r="C1993" i="2"/>
  <c r="B1993" i="2"/>
  <c r="A1993" i="2"/>
  <c r="E1992" i="2"/>
  <c r="D1992" i="2"/>
  <c r="C1992" i="2"/>
  <c r="B1992" i="2"/>
  <c r="A1992" i="2"/>
  <c r="E1991" i="2"/>
  <c r="D1991" i="2"/>
  <c r="C1991" i="2"/>
  <c r="B1991" i="2"/>
  <c r="A1991" i="2"/>
  <c r="E1990" i="2"/>
  <c r="D1990" i="2"/>
  <c r="C1990" i="2"/>
  <c r="B1990" i="2"/>
  <c r="A1990" i="2"/>
  <c r="E1989" i="2"/>
  <c r="D1989" i="2"/>
  <c r="C1989" i="2"/>
  <c r="B1989" i="2"/>
  <c r="A1989" i="2"/>
  <c r="E1988" i="2"/>
  <c r="D1988" i="2"/>
  <c r="C1988" i="2"/>
  <c r="B1988" i="2"/>
  <c r="A1988" i="2"/>
  <c r="E1987" i="2"/>
  <c r="D1987" i="2"/>
  <c r="C1987" i="2"/>
  <c r="B1987" i="2"/>
  <c r="A1987" i="2"/>
  <c r="E1986" i="2"/>
  <c r="D1986" i="2"/>
  <c r="C1986" i="2"/>
  <c r="B1986" i="2"/>
  <c r="A1986" i="2"/>
  <c r="E1985" i="2"/>
  <c r="D1985" i="2"/>
  <c r="C1985" i="2"/>
  <c r="B1985" i="2"/>
  <c r="A1985" i="2"/>
  <c r="E1984" i="2"/>
  <c r="E1996" i="2" s="1"/>
  <c r="D1984" i="2"/>
  <c r="C1984" i="2"/>
  <c r="B1984" i="2"/>
  <c r="A1984" i="2"/>
  <c r="E1983" i="2"/>
  <c r="D1983" i="2"/>
  <c r="C1983" i="2"/>
  <c r="B1983" i="2"/>
  <c r="A1983" i="2"/>
  <c r="E1982" i="2"/>
  <c r="D1982" i="2"/>
  <c r="C1982" i="2"/>
  <c r="B1982" i="2"/>
  <c r="A1982" i="2"/>
  <c r="E1981" i="2"/>
  <c r="D1981" i="2"/>
  <c r="D1996" i="2" s="1"/>
  <c r="C1981" i="2"/>
  <c r="C1996" i="2" s="1"/>
  <c r="B1981" i="2"/>
  <c r="B1996" i="2" s="1"/>
  <c r="A1981" i="2"/>
  <c r="W1980" i="2"/>
  <c r="V1980" i="2"/>
  <c r="U1980" i="2"/>
  <c r="T1980" i="2"/>
  <c r="S1980" i="2"/>
  <c r="R1980" i="2"/>
  <c r="Q1980" i="2"/>
  <c r="P1980" i="2"/>
  <c r="O1980" i="2"/>
  <c r="N1980" i="2"/>
  <c r="M1980" i="2"/>
  <c r="L1980" i="2"/>
  <c r="K1980" i="2"/>
  <c r="J1980" i="2"/>
  <c r="I1980" i="2"/>
  <c r="H1980" i="2"/>
  <c r="G1980" i="2"/>
  <c r="F1980" i="2"/>
  <c r="E1980" i="2"/>
  <c r="D1980" i="2"/>
  <c r="C1980" i="2"/>
  <c r="B1980" i="2"/>
  <c r="V1979" i="2"/>
  <c r="T1979" i="2"/>
  <c r="R1979" i="2"/>
  <c r="P1979" i="2"/>
  <c r="N1979" i="2"/>
  <c r="L1979" i="2"/>
  <c r="J1979" i="2"/>
  <c r="H1979" i="2"/>
  <c r="F1979" i="2"/>
  <c r="D1979" i="2"/>
  <c r="B1979" i="2"/>
  <c r="A1979" i="2"/>
  <c r="T1978" i="2"/>
  <c r="A1978" i="2"/>
  <c r="A1977" i="2"/>
  <c r="A1976" i="2"/>
  <c r="E1973" i="2"/>
  <c r="R1972" i="2"/>
  <c r="N1972" i="2"/>
  <c r="J1972" i="2"/>
  <c r="E1972" i="2"/>
  <c r="A1972" i="2"/>
  <c r="A1971" i="2"/>
  <c r="J1969" i="2"/>
  <c r="A1969" i="2"/>
  <c r="A1966" i="2"/>
  <c r="V1965" i="2"/>
  <c r="K1965" i="2"/>
  <c r="I1965" i="2"/>
  <c r="A1965" i="2"/>
  <c r="K1964" i="2"/>
  <c r="I1964" i="2"/>
  <c r="A1964" i="2"/>
  <c r="E1963" i="2"/>
  <c r="D1963" i="2"/>
  <c r="C1963" i="2"/>
  <c r="B1963" i="2"/>
  <c r="A1963" i="2"/>
  <c r="E1962" i="2"/>
  <c r="D1962" i="2"/>
  <c r="C1962" i="2"/>
  <c r="B1962" i="2"/>
  <c r="A1962" i="2"/>
  <c r="A1960" i="2"/>
  <c r="W1959" i="2"/>
  <c r="V1959" i="2"/>
  <c r="U1959" i="2"/>
  <c r="T1959" i="2"/>
  <c r="S1959" i="2"/>
  <c r="R1959" i="2"/>
  <c r="Q1959" i="2"/>
  <c r="P1959" i="2"/>
  <c r="O1959" i="2"/>
  <c r="N1959" i="2"/>
  <c r="M1959" i="2"/>
  <c r="L1959" i="2"/>
  <c r="K1959" i="2"/>
  <c r="J1959" i="2"/>
  <c r="I1959" i="2"/>
  <c r="H1959" i="2"/>
  <c r="G1959" i="2"/>
  <c r="F1959" i="2"/>
  <c r="A1959" i="2"/>
  <c r="E1958" i="2"/>
  <c r="D1958" i="2"/>
  <c r="C1958" i="2"/>
  <c r="B1958" i="2"/>
  <c r="A1958" i="2"/>
  <c r="E1957" i="2"/>
  <c r="D1957" i="2"/>
  <c r="C1957" i="2"/>
  <c r="B1957" i="2"/>
  <c r="A1957" i="2"/>
  <c r="E1956" i="2"/>
  <c r="D1956" i="2"/>
  <c r="C1956" i="2"/>
  <c r="B1956" i="2"/>
  <c r="A1956" i="2"/>
  <c r="E1955" i="2"/>
  <c r="D1955" i="2"/>
  <c r="C1955" i="2"/>
  <c r="B1955" i="2"/>
  <c r="A1955" i="2"/>
  <c r="E1954" i="2"/>
  <c r="D1954" i="2"/>
  <c r="C1954" i="2"/>
  <c r="B1954" i="2"/>
  <c r="A1954" i="2"/>
  <c r="E1953" i="2"/>
  <c r="D1953" i="2"/>
  <c r="C1953" i="2"/>
  <c r="B1953" i="2"/>
  <c r="A1953" i="2"/>
  <c r="E1952" i="2"/>
  <c r="D1952" i="2"/>
  <c r="C1952" i="2"/>
  <c r="B1952" i="2"/>
  <c r="A1952" i="2"/>
  <c r="E1951" i="2"/>
  <c r="D1951" i="2"/>
  <c r="C1951" i="2"/>
  <c r="B1951" i="2"/>
  <c r="A1951" i="2"/>
  <c r="E1950" i="2"/>
  <c r="D1950" i="2"/>
  <c r="C1950" i="2"/>
  <c r="B1950" i="2"/>
  <c r="A1950" i="2"/>
  <c r="E1949" i="2"/>
  <c r="D1949" i="2"/>
  <c r="C1949" i="2"/>
  <c r="B1949" i="2"/>
  <c r="A1949" i="2"/>
  <c r="E1948" i="2"/>
  <c r="D1948" i="2"/>
  <c r="C1948" i="2"/>
  <c r="B1948" i="2"/>
  <c r="A1948" i="2"/>
  <c r="E1947" i="2"/>
  <c r="E1959" i="2" s="1"/>
  <c r="D1947" i="2"/>
  <c r="C1947" i="2"/>
  <c r="B1947" i="2"/>
  <c r="A1947" i="2"/>
  <c r="E1946" i="2"/>
  <c r="D1946" i="2"/>
  <c r="C1946" i="2"/>
  <c r="B1946" i="2"/>
  <c r="B1959" i="2" s="1"/>
  <c r="A1946" i="2"/>
  <c r="E1945" i="2"/>
  <c r="D1945" i="2"/>
  <c r="C1945" i="2"/>
  <c r="B1945" i="2"/>
  <c r="A1945" i="2"/>
  <c r="E1944" i="2"/>
  <c r="D1944" i="2"/>
  <c r="D1959" i="2" s="1"/>
  <c r="C1944" i="2"/>
  <c r="C1959" i="2" s="1"/>
  <c r="B1944" i="2"/>
  <c r="A1944" i="2"/>
  <c r="W1943" i="2"/>
  <c r="V1943" i="2"/>
  <c r="U1943" i="2"/>
  <c r="T1943" i="2"/>
  <c r="S1943" i="2"/>
  <c r="R1943" i="2"/>
  <c r="Q1943" i="2"/>
  <c r="P1943" i="2"/>
  <c r="O1943" i="2"/>
  <c r="N1943" i="2"/>
  <c r="M1943" i="2"/>
  <c r="L1943" i="2"/>
  <c r="K1943" i="2"/>
  <c r="J1943" i="2"/>
  <c r="I1943" i="2"/>
  <c r="H1943" i="2"/>
  <c r="G1943" i="2"/>
  <c r="F1943" i="2"/>
  <c r="E1943" i="2"/>
  <c r="D1943" i="2"/>
  <c r="C1943" i="2"/>
  <c r="B1943" i="2"/>
  <c r="V1942" i="2"/>
  <c r="T1942" i="2"/>
  <c r="R1942" i="2"/>
  <c r="P1942" i="2"/>
  <c r="N1942" i="2"/>
  <c r="L1942" i="2"/>
  <c r="J1942" i="2"/>
  <c r="H1942" i="2"/>
  <c r="F1942" i="2"/>
  <c r="D1942" i="2"/>
  <c r="B1942" i="2"/>
  <c r="A1942" i="2"/>
  <c r="T1941" i="2"/>
  <c r="A1941" i="2"/>
  <c r="A1940" i="2"/>
  <c r="A1939" i="2"/>
  <c r="E1936" i="2"/>
  <c r="R1935" i="2"/>
  <c r="N1935" i="2"/>
  <c r="J1935" i="2"/>
  <c r="E1935" i="2"/>
  <c r="A1935" i="2"/>
  <c r="A1934" i="2"/>
  <c r="J1932" i="2"/>
  <c r="A1932" i="2"/>
  <c r="A1929" i="2"/>
  <c r="V1928" i="2"/>
  <c r="K1928" i="2"/>
  <c r="I1928" i="2"/>
  <c r="A1928" i="2"/>
  <c r="K1927" i="2"/>
  <c r="I1927" i="2"/>
  <c r="A1927" i="2"/>
  <c r="E1926" i="2"/>
  <c r="D1926" i="2"/>
  <c r="C1926" i="2"/>
  <c r="B1926" i="2"/>
  <c r="A1926" i="2"/>
  <c r="E1925" i="2"/>
  <c r="D1925" i="2"/>
  <c r="C1925" i="2"/>
  <c r="B1925" i="2"/>
  <c r="A1925" i="2"/>
  <c r="A1923" i="2"/>
  <c r="W1922" i="2"/>
  <c r="V1922" i="2"/>
  <c r="U1922" i="2"/>
  <c r="T1922" i="2"/>
  <c r="S1922" i="2"/>
  <c r="R1922" i="2"/>
  <c r="Q1922" i="2"/>
  <c r="P1922" i="2"/>
  <c r="O1922" i="2"/>
  <c r="N1922" i="2"/>
  <c r="M1922" i="2"/>
  <c r="L1922" i="2"/>
  <c r="K1922" i="2"/>
  <c r="J1922" i="2"/>
  <c r="I1922" i="2"/>
  <c r="H1922" i="2"/>
  <c r="G1922" i="2"/>
  <c r="F1922" i="2"/>
  <c r="A1922" i="2"/>
  <c r="E1921" i="2"/>
  <c r="D1921" i="2"/>
  <c r="C1921" i="2"/>
  <c r="B1921" i="2"/>
  <c r="A1921" i="2"/>
  <c r="E1920" i="2"/>
  <c r="D1920" i="2"/>
  <c r="C1920" i="2"/>
  <c r="B1920" i="2"/>
  <c r="A1920" i="2"/>
  <c r="E1919" i="2"/>
  <c r="D1919" i="2"/>
  <c r="C1919" i="2"/>
  <c r="B1919" i="2"/>
  <c r="A1919" i="2"/>
  <c r="E1918" i="2"/>
  <c r="D1918" i="2"/>
  <c r="C1918" i="2"/>
  <c r="B1918" i="2"/>
  <c r="A1918" i="2"/>
  <c r="E1917" i="2"/>
  <c r="D1917" i="2"/>
  <c r="C1917" i="2"/>
  <c r="B1917" i="2"/>
  <c r="A1917" i="2"/>
  <c r="E1916" i="2"/>
  <c r="D1916" i="2"/>
  <c r="C1916" i="2"/>
  <c r="B1916" i="2"/>
  <c r="A1916" i="2"/>
  <c r="E1915" i="2"/>
  <c r="D1915" i="2"/>
  <c r="C1915" i="2"/>
  <c r="B1915" i="2"/>
  <c r="A1915" i="2"/>
  <c r="E1914" i="2"/>
  <c r="D1914" i="2"/>
  <c r="C1914" i="2"/>
  <c r="B1914" i="2"/>
  <c r="A1914" i="2"/>
  <c r="E1913" i="2"/>
  <c r="D1913" i="2"/>
  <c r="C1913" i="2"/>
  <c r="B1913" i="2"/>
  <c r="A1913" i="2"/>
  <c r="E1912" i="2"/>
  <c r="D1912" i="2"/>
  <c r="C1912" i="2"/>
  <c r="B1912" i="2"/>
  <c r="A1912" i="2"/>
  <c r="E1911" i="2"/>
  <c r="D1911" i="2"/>
  <c r="C1911" i="2"/>
  <c r="B1911" i="2"/>
  <c r="A1911" i="2"/>
  <c r="E1910" i="2"/>
  <c r="E1922" i="2" s="1"/>
  <c r="D1910" i="2"/>
  <c r="C1910" i="2"/>
  <c r="B1910" i="2"/>
  <c r="A1910" i="2"/>
  <c r="E1909" i="2"/>
  <c r="D1909" i="2"/>
  <c r="C1909" i="2"/>
  <c r="B1909" i="2"/>
  <c r="A1909" i="2"/>
  <c r="E1908" i="2"/>
  <c r="D1908" i="2"/>
  <c r="C1908" i="2"/>
  <c r="C1922" i="2" s="1"/>
  <c r="B1908" i="2"/>
  <c r="A1908" i="2"/>
  <c r="E1907" i="2"/>
  <c r="D1907" i="2"/>
  <c r="D1922" i="2" s="1"/>
  <c r="C1907" i="2"/>
  <c r="B1907" i="2"/>
  <c r="B1922" i="2" s="1"/>
  <c r="A1907" i="2"/>
  <c r="W1906" i="2"/>
  <c r="V1906" i="2"/>
  <c r="U1906" i="2"/>
  <c r="T1906" i="2"/>
  <c r="S1906" i="2"/>
  <c r="R1906" i="2"/>
  <c r="Q1906" i="2"/>
  <c r="P1906" i="2"/>
  <c r="O1906" i="2"/>
  <c r="N1906" i="2"/>
  <c r="M1906" i="2"/>
  <c r="L1906" i="2"/>
  <c r="K1906" i="2"/>
  <c r="J1906" i="2"/>
  <c r="I1906" i="2"/>
  <c r="H1906" i="2"/>
  <c r="G1906" i="2"/>
  <c r="F1906" i="2"/>
  <c r="E1906" i="2"/>
  <c r="D1906" i="2"/>
  <c r="C1906" i="2"/>
  <c r="B1906" i="2"/>
  <c r="V1905" i="2"/>
  <c r="T1905" i="2"/>
  <c r="R1905" i="2"/>
  <c r="P1905" i="2"/>
  <c r="N1905" i="2"/>
  <c r="L1905" i="2"/>
  <c r="J1905" i="2"/>
  <c r="H1905" i="2"/>
  <c r="F1905" i="2"/>
  <c r="D1905" i="2"/>
  <c r="B1905" i="2"/>
  <c r="A1905" i="2"/>
  <c r="T1904" i="2"/>
  <c r="A1904" i="2"/>
  <c r="A1903" i="2"/>
  <c r="A1902" i="2"/>
  <c r="E1899" i="2"/>
  <c r="R1898" i="2"/>
  <c r="N1898" i="2"/>
  <c r="J1898" i="2"/>
  <c r="E1898" i="2"/>
  <c r="A1898" i="2"/>
  <c r="A1897" i="2"/>
  <c r="J1895" i="2"/>
  <c r="A1895" i="2"/>
  <c r="A1892" i="2"/>
  <c r="V1891" i="2"/>
  <c r="K1891" i="2"/>
  <c r="I1891" i="2"/>
  <c r="A1891" i="2"/>
  <c r="K1890" i="2"/>
  <c r="I1890" i="2"/>
  <c r="A1890" i="2"/>
  <c r="E1889" i="2"/>
  <c r="D1889" i="2"/>
  <c r="C1889" i="2"/>
  <c r="B1889" i="2"/>
  <c r="A1889" i="2"/>
  <c r="E1888" i="2"/>
  <c r="D1888" i="2"/>
  <c r="C1888" i="2"/>
  <c r="B1888" i="2"/>
  <c r="A1888" i="2"/>
  <c r="A1886" i="2"/>
  <c r="W1885" i="2"/>
  <c r="V1885" i="2"/>
  <c r="U1885" i="2"/>
  <c r="T1885" i="2"/>
  <c r="S1885" i="2"/>
  <c r="R1885" i="2"/>
  <c r="Q1885" i="2"/>
  <c r="P1885" i="2"/>
  <c r="O1885" i="2"/>
  <c r="N1885" i="2"/>
  <c r="M1885" i="2"/>
  <c r="L1885" i="2"/>
  <c r="K1885" i="2"/>
  <c r="J1885" i="2"/>
  <c r="I1885" i="2"/>
  <c r="H1885" i="2"/>
  <c r="G1885" i="2"/>
  <c r="F1885" i="2"/>
  <c r="A1885" i="2"/>
  <c r="E1884" i="2"/>
  <c r="D1884" i="2"/>
  <c r="C1884" i="2"/>
  <c r="B1884" i="2"/>
  <c r="A1884" i="2"/>
  <c r="E1883" i="2"/>
  <c r="D1883" i="2"/>
  <c r="C1883" i="2"/>
  <c r="B1883" i="2"/>
  <c r="A1883" i="2"/>
  <c r="E1882" i="2"/>
  <c r="D1882" i="2"/>
  <c r="C1882" i="2"/>
  <c r="B1882" i="2"/>
  <c r="A1882" i="2"/>
  <c r="E1881" i="2"/>
  <c r="D1881" i="2"/>
  <c r="C1881" i="2"/>
  <c r="B1881" i="2"/>
  <c r="A1881" i="2"/>
  <c r="E1880" i="2"/>
  <c r="D1880" i="2"/>
  <c r="C1880" i="2"/>
  <c r="B1880" i="2"/>
  <c r="A1880" i="2"/>
  <c r="E1879" i="2"/>
  <c r="D1879" i="2"/>
  <c r="C1879" i="2"/>
  <c r="B1879" i="2"/>
  <c r="A1879" i="2"/>
  <c r="E1878" i="2"/>
  <c r="D1878" i="2"/>
  <c r="C1878" i="2"/>
  <c r="B1878" i="2"/>
  <c r="A1878" i="2"/>
  <c r="E1877" i="2"/>
  <c r="D1877" i="2"/>
  <c r="C1877" i="2"/>
  <c r="B1877" i="2"/>
  <c r="A1877" i="2"/>
  <c r="E1876" i="2"/>
  <c r="D1876" i="2"/>
  <c r="C1876" i="2"/>
  <c r="B1876" i="2"/>
  <c r="A1876" i="2"/>
  <c r="E1875" i="2"/>
  <c r="D1875" i="2"/>
  <c r="C1875" i="2"/>
  <c r="B1875" i="2"/>
  <c r="A1875" i="2"/>
  <c r="E1874" i="2"/>
  <c r="D1874" i="2"/>
  <c r="C1874" i="2"/>
  <c r="B1874" i="2"/>
  <c r="A1874" i="2"/>
  <c r="E1873" i="2"/>
  <c r="E1885" i="2" s="1"/>
  <c r="D1873" i="2"/>
  <c r="C1873" i="2"/>
  <c r="B1873" i="2"/>
  <c r="A1873" i="2"/>
  <c r="E1872" i="2"/>
  <c r="D1872" i="2"/>
  <c r="C1872" i="2"/>
  <c r="B1872" i="2"/>
  <c r="B1885" i="2" s="1"/>
  <c r="A1872" i="2"/>
  <c r="E1871" i="2"/>
  <c r="D1871" i="2"/>
  <c r="C1871" i="2"/>
  <c r="B1871" i="2"/>
  <c r="A1871" i="2"/>
  <c r="E1870" i="2"/>
  <c r="D1870" i="2"/>
  <c r="D1885" i="2" s="1"/>
  <c r="C1870" i="2"/>
  <c r="C1885" i="2" s="1"/>
  <c r="B1870" i="2"/>
  <c r="A1870" i="2"/>
  <c r="W1869" i="2"/>
  <c r="V1869" i="2"/>
  <c r="U1869" i="2"/>
  <c r="T1869" i="2"/>
  <c r="S1869" i="2"/>
  <c r="R1869" i="2"/>
  <c r="Q1869" i="2"/>
  <c r="P1869" i="2"/>
  <c r="O1869" i="2"/>
  <c r="N1869" i="2"/>
  <c r="M1869" i="2"/>
  <c r="L1869" i="2"/>
  <c r="K1869" i="2"/>
  <c r="J1869" i="2"/>
  <c r="I1869" i="2"/>
  <c r="H1869" i="2"/>
  <c r="G1869" i="2"/>
  <c r="F1869" i="2"/>
  <c r="E1869" i="2"/>
  <c r="D1869" i="2"/>
  <c r="C1869" i="2"/>
  <c r="B1869" i="2"/>
  <c r="V1868" i="2"/>
  <c r="T1868" i="2"/>
  <c r="R1868" i="2"/>
  <c r="P1868" i="2"/>
  <c r="N1868" i="2"/>
  <c r="L1868" i="2"/>
  <c r="J1868" i="2"/>
  <c r="H1868" i="2"/>
  <c r="F1868" i="2"/>
  <c r="D1868" i="2"/>
  <c r="B1868" i="2"/>
  <c r="A1868" i="2"/>
  <c r="T1867" i="2"/>
  <c r="A1867" i="2"/>
  <c r="A1866" i="2"/>
  <c r="A1865" i="2"/>
  <c r="E1862" i="2"/>
  <c r="R1861" i="2"/>
  <c r="N1861" i="2"/>
  <c r="J1861" i="2"/>
  <c r="E1861" i="2"/>
  <c r="A1861" i="2"/>
  <c r="A1860" i="2"/>
  <c r="J1858" i="2"/>
  <c r="A1858" i="2"/>
  <c r="A1855" i="2"/>
  <c r="V1854" i="2"/>
  <c r="K1854" i="2"/>
  <c r="I1854" i="2"/>
  <c r="A1854" i="2"/>
  <c r="K1853" i="2"/>
  <c r="I1853" i="2"/>
  <c r="A1853" i="2"/>
  <c r="E1852" i="2"/>
  <c r="D1852" i="2"/>
  <c r="C1852" i="2"/>
  <c r="B1852" i="2"/>
  <c r="A1852" i="2"/>
  <c r="E1851" i="2"/>
  <c r="D1851" i="2"/>
  <c r="C1851" i="2"/>
  <c r="B1851" i="2"/>
  <c r="A1851" i="2"/>
  <c r="A1849" i="2"/>
  <c r="W1848" i="2"/>
  <c r="V1848" i="2"/>
  <c r="U1848" i="2"/>
  <c r="T1848" i="2"/>
  <c r="S1848" i="2"/>
  <c r="R1848" i="2"/>
  <c r="Q1848" i="2"/>
  <c r="P1848" i="2"/>
  <c r="O1848" i="2"/>
  <c r="N1848" i="2"/>
  <c r="M1848" i="2"/>
  <c r="L1848" i="2"/>
  <c r="K1848" i="2"/>
  <c r="J1848" i="2"/>
  <c r="I1848" i="2"/>
  <c r="H1848" i="2"/>
  <c r="G1848" i="2"/>
  <c r="F1848" i="2"/>
  <c r="A1848" i="2"/>
  <c r="E1847" i="2"/>
  <c r="D1847" i="2"/>
  <c r="C1847" i="2"/>
  <c r="B1847" i="2"/>
  <c r="A1847" i="2"/>
  <c r="E1846" i="2"/>
  <c r="D1846" i="2"/>
  <c r="C1846" i="2"/>
  <c r="B1846" i="2"/>
  <c r="A1846" i="2"/>
  <c r="E1845" i="2"/>
  <c r="D1845" i="2"/>
  <c r="C1845" i="2"/>
  <c r="B1845" i="2"/>
  <c r="A1845" i="2"/>
  <c r="E1844" i="2"/>
  <c r="D1844" i="2"/>
  <c r="C1844" i="2"/>
  <c r="B1844" i="2"/>
  <c r="A1844" i="2"/>
  <c r="E1843" i="2"/>
  <c r="D1843" i="2"/>
  <c r="C1843" i="2"/>
  <c r="B1843" i="2"/>
  <c r="A1843" i="2"/>
  <c r="E1842" i="2"/>
  <c r="D1842" i="2"/>
  <c r="C1842" i="2"/>
  <c r="B1842" i="2"/>
  <c r="A1842" i="2"/>
  <c r="E1841" i="2"/>
  <c r="D1841" i="2"/>
  <c r="C1841" i="2"/>
  <c r="B1841" i="2"/>
  <c r="A1841" i="2"/>
  <c r="E1840" i="2"/>
  <c r="D1840" i="2"/>
  <c r="C1840" i="2"/>
  <c r="B1840" i="2"/>
  <c r="A1840" i="2"/>
  <c r="E1839" i="2"/>
  <c r="D1839" i="2"/>
  <c r="C1839" i="2"/>
  <c r="B1839" i="2"/>
  <c r="A1839" i="2"/>
  <c r="E1838" i="2"/>
  <c r="D1838" i="2"/>
  <c r="C1838" i="2"/>
  <c r="B1838" i="2"/>
  <c r="A1838" i="2"/>
  <c r="E1837" i="2"/>
  <c r="D1837" i="2"/>
  <c r="C1837" i="2"/>
  <c r="B1837" i="2"/>
  <c r="A1837" i="2"/>
  <c r="E1836" i="2"/>
  <c r="E1848" i="2" s="1"/>
  <c r="D1836" i="2"/>
  <c r="C1836" i="2"/>
  <c r="B1836" i="2"/>
  <c r="A1836" i="2"/>
  <c r="E1835" i="2"/>
  <c r="D1835" i="2"/>
  <c r="C1835" i="2"/>
  <c r="B1835" i="2"/>
  <c r="A1835" i="2"/>
  <c r="E1834" i="2"/>
  <c r="D1834" i="2"/>
  <c r="C1834" i="2"/>
  <c r="B1834" i="2"/>
  <c r="A1834" i="2"/>
  <c r="E1833" i="2"/>
  <c r="D1833" i="2"/>
  <c r="D1848" i="2" s="1"/>
  <c r="C1833" i="2"/>
  <c r="C1848" i="2" s="1"/>
  <c r="B1833" i="2"/>
  <c r="B1848" i="2" s="1"/>
  <c r="A1833" i="2"/>
  <c r="W1832" i="2"/>
  <c r="V1832" i="2"/>
  <c r="U1832" i="2"/>
  <c r="T1832" i="2"/>
  <c r="S1832" i="2"/>
  <c r="R1832" i="2"/>
  <c r="Q1832" i="2"/>
  <c r="P1832" i="2"/>
  <c r="O1832" i="2"/>
  <c r="N1832" i="2"/>
  <c r="M1832" i="2"/>
  <c r="L1832" i="2"/>
  <c r="K1832" i="2"/>
  <c r="J1832" i="2"/>
  <c r="I1832" i="2"/>
  <c r="H1832" i="2"/>
  <c r="G1832" i="2"/>
  <c r="F1832" i="2"/>
  <c r="E1832" i="2"/>
  <c r="D1832" i="2"/>
  <c r="C1832" i="2"/>
  <c r="B1832" i="2"/>
  <c r="V1831" i="2"/>
  <c r="T1831" i="2"/>
  <c r="R1831" i="2"/>
  <c r="P1831" i="2"/>
  <c r="N1831" i="2"/>
  <c r="L1831" i="2"/>
  <c r="J1831" i="2"/>
  <c r="H1831" i="2"/>
  <c r="F1831" i="2"/>
  <c r="D1831" i="2"/>
  <c r="B1831" i="2"/>
  <c r="A1831" i="2"/>
  <c r="T1830" i="2"/>
  <c r="A1830" i="2"/>
  <c r="A1829" i="2"/>
  <c r="A1828" i="2"/>
  <c r="E1825" i="2"/>
  <c r="R1824" i="2"/>
  <c r="N1824" i="2"/>
  <c r="J1824" i="2"/>
  <c r="E1824" i="2"/>
  <c r="A1824" i="2"/>
  <c r="A1823" i="2"/>
  <c r="J1821" i="2"/>
  <c r="A1821" i="2"/>
  <c r="A1818" i="2"/>
  <c r="V1817" i="2"/>
  <c r="K1817" i="2"/>
  <c r="I1817" i="2"/>
  <c r="A1817" i="2"/>
  <c r="K1816" i="2"/>
  <c r="I1816" i="2"/>
  <c r="A1816" i="2"/>
  <c r="E1815" i="2"/>
  <c r="D1815" i="2"/>
  <c r="C1815" i="2"/>
  <c r="B1815" i="2"/>
  <c r="A1815" i="2"/>
  <c r="E1814" i="2"/>
  <c r="D1814" i="2"/>
  <c r="C1814" i="2"/>
  <c r="B1814" i="2"/>
  <c r="A1814" i="2"/>
  <c r="A1812" i="2"/>
  <c r="W1811" i="2"/>
  <c r="V1811" i="2"/>
  <c r="U1811" i="2"/>
  <c r="T1811" i="2"/>
  <c r="S1811" i="2"/>
  <c r="R1811" i="2"/>
  <c r="Q1811" i="2"/>
  <c r="P1811" i="2"/>
  <c r="O1811" i="2"/>
  <c r="N1811" i="2"/>
  <c r="M1811" i="2"/>
  <c r="L1811" i="2"/>
  <c r="K1811" i="2"/>
  <c r="J1811" i="2"/>
  <c r="I1811" i="2"/>
  <c r="H1811" i="2"/>
  <c r="G1811" i="2"/>
  <c r="F1811" i="2"/>
  <c r="A1811" i="2"/>
  <c r="E1810" i="2"/>
  <c r="D1810" i="2"/>
  <c r="C1810" i="2"/>
  <c r="B1810" i="2"/>
  <c r="A1810" i="2"/>
  <c r="E1809" i="2"/>
  <c r="D1809" i="2"/>
  <c r="C1809" i="2"/>
  <c r="B1809" i="2"/>
  <c r="A1809" i="2"/>
  <c r="E1808" i="2"/>
  <c r="D1808" i="2"/>
  <c r="C1808" i="2"/>
  <c r="B1808" i="2"/>
  <c r="A1808" i="2"/>
  <c r="E1807" i="2"/>
  <c r="D1807" i="2"/>
  <c r="C1807" i="2"/>
  <c r="B1807" i="2"/>
  <c r="A1807" i="2"/>
  <c r="E1806" i="2"/>
  <c r="D1806" i="2"/>
  <c r="C1806" i="2"/>
  <c r="B1806" i="2"/>
  <c r="A1806" i="2"/>
  <c r="E1805" i="2"/>
  <c r="D1805" i="2"/>
  <c r="C1805" i="2"/>
  <c r="B1805" i="2"/>
  <c r="A1805" i="2"/>
  <c r="E1804" i="2"/>
  <c r="D1804" i="2"/>
  <c r="C1804" i="2"/>
  <c r="B1804" i="2"/>
  <c r="A1804" i="2"/>
  <c r="E1803" i="2"/>
  <c r="D1803" i="2"/>
  <c r="C1803" i="2"/>
  <c r="B1803" i="2"/>
  <c r="A1803" i="2"/>
  <c r="E1802" i="2"/>
  <c r="D1802" i="2"/>
  <c r="C1802" i="2"/>
  <c r="B1802" i="2"/>
  <c r="A1802" i="2"/>
  <c r="E1801" i="2"/>
  <c r="D1801" i="2"/>
  <c r="C1801" i="2"/>
  <c r="B1801" i="2"/>
  <c r="A1801" i="2"/>
  <c r="E1800" i="2"/>
  <c r="D1800" i="2"/>
  <c r="C1800" i="2"/>
  <c r="B1800" i="2"/>
  <c r="A1800" i="2"/>
  <c r="E1799" i="2"/>
  <c r="E1811" i="2" s="1"/>
  <c r="D1799" i="2"/>
  <c r="C1799" i="2"/>
  <c r="B1799" i="2"/>
  <c r="A1799" i="2"/>
  <c r="E1798" i="2"/>
  <c r="D1798" i="2"/>
  <c r="C1798" i="2"/>
  <c r="B1798" i="2"/>
  <c r="A1798" i="2"/>
  <c r="E1797" i="2"/>
  <c r="D1797" i="2"/>
  <c r="C1797" i="2"/>
  <c r="B1797" i="2"/>
  <c r="A1797" i="2"/>
  <c r="E1796" i="2"/>
  <c r="D1796" i="2"/>
  <c r="D1811" i="2" s="1"/>
  <c r="C1796" i="2"/>
  <c r="C1811" i="2" s="1"/>
  <c r="B1796" i="2"/>
  <c r="B1811" i="2" s="1"/>
  <c r="A1796" i="2"/>
  <c r="W1795" i="2"/>
  <c r="V1795" i="2"/>
  <c r="U1795" i="2"/>
  <c r="T1795" i="2"/>
  <c r="S1795" i="2"/>
  <c r="R1795" i="2"/>
  <c r="Q1795" i="2"/>
  <c r="P1795" i="2"/>
  <c r="O1795" i="2"/>
  <c r="N1795" i="2"/>
  <c r="M1795" i="2"/>
  <c r="L1795" i="2"/>
  <c r="K1795" i="2"/>
  <c r="J1795" i="2"/>
  <c r="I1795" i="2"/>
  <c r="H1795" i="2"/>
  <c r="G1795" i="2"/>
  <c r="F1795" i="2"/>
  <c r="E1795" i="2"/>
  <c r="D1795" i="2"/>
  <c r="C1795" i="2"/>
  <c r="B1795" i="2"/>
  <c r="V1794" i="2"/>
  <c r="T1794" i="2"/>
  <c r="R1794" i="2"/>
  <c r="P1794" i="2"/>
  <c r="N1794" i="2"/>
  <c r="L1794" i="2"/>
  <c r="J1794" i="2"/>
  <c r="H1794" i="2"/>
  <c r="F1794" i="2"/>
  <c r="D1794" i="2"/>
  <c r="B1794" i="2"/>
  <c r="A1794" i="2"/>
  <c r="T1793" i="2"/>
  <c r="A1793" i="2"/>
  <c r="A1792" i="2"/>
  <c r="A1791" i="2"/>
  <c r="E1788" i="2"/>
  <c r="R1787" i="2"/>
  <c r="N1787" i="2"/>
  <c r="J1787" i="2"/>
  <c r="E1787" i="2"/>
  <c r="A1787" i="2"/>
  <c r="A1786" i="2"/>
  <c r="J1784" i="2"/>
  <c r="A1784" i="2"/>
  <c r="A1781" i="2"/>
  <c r="V1780" i="2"/>
  <c r="K1780" i="2"/>
  <c r="I1780" i="2"/>
  <c r="A1780" i="2"/>
  <c r="K1779" i="2"/>
  <c r="I1779" i="2"/>
  <c r="A1779" i="2"/>
  <c r="E1778" i="2"/>
  <c r="D1778" i="2"/>
  <c r="C1778" i="2"/>
  <c r="B1778" i="2"/>
  <c r="A1778" i="2"/>
  <c r="E1777" i="2"/>
  <c r="D1777" i="2"/>
  <c r="C1777" i="2"/>
  <c r="B1777" i="2"/>
  <c r="A1777" i="2"/>
  <c r="A1775" i="2"/>
  <c r="W1774" i="2"/>
  <c r="V1774" i="2"/>
  <c r="U1774" i="2"/>
  <c r="T1774" i="2"/>
  <c r="S1774" i="2"/>
  <c r="R1774" i="2"/>
  <c r="Q1774" i="2"/>
  <c r="P1774" i="2"/>
  <c r="O1774" i="2"/>
  <c r="N1774" i="2"/>
  <c r="M1774" i="2"/>
  <c r="L1774" i="2"/>
  <c r="K1774" i="2"/>
  <c r="J1774" i="2"/>
  <c r="I1774" i="2"/>
  <c r="H1774" i="2"/>
  <c r="G1774" i="2"/>
  <c r="F1774" i="2"/>
  <c r="A1774" i="2"/>
  <c r="E1773" i="2"/>
  <c r="D1773" i="2"/>
  <c r="C1773" i="2"/>
  <c r="B1773" i="2"/>
  <c r="A1773" i="2"/>
  <c r="E1772" i="2"/>
  <c r="D1772" i="2"/>
  <c r="C1772" i="2"/>
  <c r="B1772" i="2"/>
  <c r="A1772" i="2"/>
  <c r="E1771" i="2"/>
  <c r="D1771" i="2"/>
  <c r="C1771" i="2"/>
  <c r="B1771" i="2"/>
  <c r="A1771" i="2"/>
  <c r="E1770" i="2"/>
  <c r="D1770" i="2"/>
  <c r="C1770" i="2"/>
  <c r="B1770" i="2"/>
  <c r="A1770" i="2"/>
  <c r="E1769" i="2"/>
  <c r="D1769" i="2"/>
  <c r="C1769" i="2"/>
  <c r="B1769" i="2"/>
  <c r="A1769" i="2"/>
  <c r="E1768" i="2"/>
  <c r="D1768" i="2"/>
  <c r="C1768" i="2"/>
  <c r="B1768" i="2"/>
  <c r="A1768" i="2"/>
  <c r="E1767" i="2"/>
  <c r="D1767" i="2"/>
  <c r="C1767" i="2"/>
  <c r="B1767" i="2"/>
  <c r="A1767" i="2"/>
  <c r="E1766" i="2"/>
  <c r="D1766" i="2"/>
  <c r="C1766" i="2"/>
  <c r="B1766" i="2"/>
  <c r="A1766" i="2"/>
  <c r="E1765" i="2"/>
  <c r="D1765" i="2"/>
  <c r="C1765" i="2"/>
  <c r="B1765" i="2"/>
  <c r="A1765" i="2"/>
  <c r="E1764" i="2"/>
  <c r="D1764" i="2"/>
  <c r="C1764" i="2"/>
  <c r="B1764" i="2"/>
  <c r="A1764" i="2"/>
  <c r="E1763" i="2"/>
  <c r="D1763" i="2"/>
  <c r="C1763" i="2"/>
  <c r="B1763" i="2"/>
  <c r="A1763" i="2"/>
  <c r="E1762" i="2"/>
  <c r="E1774" i="2" s="1"/>
  <c r="D1762" i="2"/>
  <c r="C1762" i="2"/>
  <c r="B1762" i="2"/>
  <c r="A1762" i="2"/>
  <c r="E1761" i="2"/>
  <c r="D1761" i="2"/>
  <c r="C1761" i="2"/>
  <c r="B1761" i="2"/>
  <c r="B1774" i="2" s="1"/>
  <c r="A1761" i="2"/>
  <c r="E1760" i="2"/>
  <c r="D1760" i="2"/>
  <c r="C1760" i="2"/>
  <c r="B1760" i="2"/>
  <c r="A1760" i="2"/>
  <c r="E1759" i="2"/>
  <c r="D1759" i="2"/>
  <c r="D1774" i="2" s="1"/>
  <c r="C1759" i="2"/>
  <c r="C1774" i="2" s="1"/>
  <c r="B1759" i="2"/>
  <c r="A1759" i="2"/>
  <c r="W1758" i="2"/>
  <c r="V1758" i="2"/>
  <c r="U1758" i="2"/>
  <c r="T1758" i="2"/>
  <c r="S1758" i="2"/>
  <c r="R1758" i="2"/>
  <c r="Q1758" i="2"/>
  <c r="P1758" i="2"/>
  <c r="O1758" i="2"/>
  <c r="N1758" i="2"/>
  <c r="M1758" i="2"/>
  <c r="L1758" i="2"/>
  <c r="K1758" i="2"/>
  <c r="J1758" i="2"/>
  <c r="I1758" i="2"/>
  <c r="H1758" i="2"/>
  <c r="G1758" i="2"/>
  <c r="F1758" i="2"/>
  <c r="E1758" i="2"/>
  <c r="D1758" i="2"/>
  <c r="C1758" i="2"/>
  <c r="B1758" i="2"/>
  <c r="V1757" i="2"/>
  <c r="T1757" i="2"/>
  <c r="R1757" i="2"/>
  <c r="P1757" i="2"/>
  <c r="N1757" i="2"/>
  <c r="L1757" i="2"/>
  <c r="J1757" i="2"/>
  <c r="H1757" i="2"/>
  <c r="F1757" i="2"/>
  <c r="D1757" i="2"/>
  <c r="B1757" i="2"/>
  <c r="A1757" i="2"/>
  <c r="T1756" i="2"/>
  <c r="A1756" i="2"/>
  <c r="A1755" i="2"/>
  <c r="A1754" i="2"/>
  <c r="E1751" i="2"/>
  <c r="R1750" i="2"/>
  <c r="N1750" i="2"/>
  <c r="J1750" i="2"/>
  <c r="E1750" i="2"/>
  <c r="A1750" i="2"/>
  <c r="A1749" i="2"/>
  <c r="J1747" i="2"/>
  <c r="A1747" i="2"/>
  <c r="A1744" i="2"/>
  <c r="V1743" i="2"/>
  <c r="K1743" i="2"/>
  <c r="I1743" i="2"/>
  <c r="A1743" i="2"/>
  <c r="K1742" i="2"/>
  <c r="I1742" i="2"/>
  <c r="A1742" i="2"/>
  <c r="E1741" i="2"/>
  <c r="D1741" i="2"/>
  <c r="C1741" i="2"/>
  <c r="B1741" i="2"/>
  <c r="A1741" i="2"/>
  <c r="E1740" i="2"/>
  <c r="D1740" i="2"/>
  <c r="C1740" i="2"/>
  <c r="B1740" i="2"/>
  <c r="A1740" i="2"/>
  <c r="A1738" i="2"/>
  <c r="W1737" i="2"/>
  <c r="V1737" i="2"/>
  <c r="U1737" i="2"/>
  <c r="T1737" i="2"/>
  <c r="S1737" i="2"/>
  <c r="R1737" i="2"/>
  <c r="Q1737" i="2"/>
  <c r="P1737" i="2"/>
  <c r="O1737" i="2"/>
  <c r="N1737" i="2"/>
  <c r="M1737" i="2"/>
  <c r="L1737" i="2"/>
  <c r="K1737" i="2"/>
  <c r="J1737" i="2"/>
  <c r="I1737" i="2"/>
  <c r="H1737" i="2"/>
  <c r="G1737" i="2"/>
  <c r="F1737" i="2"/>
  <c r="A1737" i="2"/>
  <c r="E1736" i="2"/>
  <c r="D1736" i="2"/>
  <c r="C1736" i="2"/>
  <c r="B1736" i="2"/>
  <c r="A1736" i="2"/>
  <c r="E1735" i="2"/>
  <c r="D1735" i="2"/>
  <c r="C1735" i="2"/>
  <c r="B1735" i="2"/>
  <c r="A1735" i="2"/>
  <c r="E1734" i="2"/>
  <c r="D1734" i="2"/>
  <c r="C1734" i="2"/>
  <c r="B1734" i="2"/>
  <c r="A1734" i="2"/>
  <c r="E1733" i="2"/>
  <c r="D1733" i="2"/>
  <c r="C1733" i="2"/>
  <c r="B1733" i="2"/>
  <c r="A1733" i="2"/>
  <c r="E1732" i="2"/>
  <c r="D1732" i="2"/>
  <c r="C1732" i="2"/>
  <c r="B1732" i="2"/>
  <c r="A1732" i="2"/>
  <c r="E1731" i="2"/>
  <c r="D1731" i="2"/>
  <c r="C1731" i="2"/>
  <c r="B1731" i="2"/>
  <c r="A1731" i="2"/>
  <c r="E1730" i="2"/>
  <c r="D1730" i="2"/>
  <c r="C1730" i="2"/>
  <c r="B1730" i="2"/>
  <c r="A1730" i="2"/>
  <c r="E1729" i="2"/>
  <c r="D1729" i="2"/>
  <c r="C1729" i="2"/>
  <c r="B1729" i="2"/>
  <c r="A1729" i="2"/>
  <c r="E1728" i="2"/>
  <c r="D1728" i="2"/>
  <c r="C1728" i="2"/>
  <c r="B1728" i="2"/>
  <c r="A1728" i="2"/>
  <c r="E1727" i="2"/>
  <c r="D1727" i="2"/>
  <c r="C1727" i="2"/>
  <c r="B1727" i="2"/>
  <c r="A1727" i="2"/>
  <c r="E1726" i="2"/>
  <c r="D1726" i="2"/>
  <c r="C1726" i="2"/>
  <c r="B1726" i="2"/>
  <c r="A1726" i="2"/>
  <c r="E1725" i="2"/>
  <c r="E1737" i="2" s="1"/>
  <c r="D1725" i="2"/>
  <c r="C1725" i="2"/>
  <c r="B1725" i="2"/>
  <c r="A1725" i="2"/>
  <c r="E1724" i="2"/>
  <c r="D1724" i="2"/>
  <c r="C1724" i="2"/>
  <c r="B1724" i="2"/>
  <c r="A1724" i="2"/>
  <c r="E1723" i="2"/>
  <c r="D1723" i="2"/>
  <c r="C1723" i="2"/>
  <c r="B1723" i="2"/>
  <c r="A1723" i="2"/>
  <c r="E1722" i="2"/>
  <c r="D1722" i="2"/>
  <c r="D1737" i="2" s="1"/>
  <c r="C1722" i="2"/>
  <c r="C1737" i="2" s="1"/>
  <c r="B1722" i="2"/>
  <c r="B1737" i="2" s="1"/>
  <c r="A1722" i="2"/>
  <c r="W1721" i="2"/>
  <c r="V1721" i="2"/>
  <c r="U1721" i="2"/>
  <c r="T1721" i="2"/>
  <c r="S1721" i="2"/>
  <c r="R1721" i="2"/>
  <c r="Q1721" i="2"/>
  <c r="P1721" i="2"/>
  <c r="O1721" i="2"/>
  <c r="N1721" i="2"/>
  <c r="M1721" i="2"/>
  <c r="L1721" i="2"/>
  <c r="K1721" i="2"/>
  <c r="J1721" i="2"/>
  <c r="I1721" i="2"/>
  <c r="H1721" i="2"/>
  <c r="G1721" i="2"/>
  <c r="F1721" i="2"/>
  <c r="E1721" i="2"/>
  <c r="D1721" i="2"/>
  <c r="C1721" i="2"/>
  <c r="B1721" i="2"/>
  <c r="V1720" i="2"/>
  <c r="T1720" i="2"/>
  <c r="R1720" i="2"/>
  <c r="P1720" i="2"/>
  <c r="N1720" i="2"/>
  <c r="L1720" i="2"/>
  <c r="J1720" i="2"/>
  <c r="H1720" i="2"/>
  <c r="F1720" i="2"/>
  <c r="D1720" i="2"/>
  <c r="B1720" i="2"/>
  <c r="A1720" i="2"/>
  <c r="T1719" i="2"/>
  <c r="A1719" i="2"/>
  <c r="A1718" i="2"/>
  <c r="A1717" i="2"/>
  <c r="E1714" i="2"/>
  <c r="R1713" i="2"/>
  <c r="N1713" i="2"/>
  <c r="J1713" i="2"/>
  <c r="E1713" i="2"/>
  <c r="A1713" i="2"/>
  <c r="A1712" i="2"/>
  <c r="J1710" i="2"/>
  <c r="A1710" i="2"/>
  <c r="A1707" i="2"/>
  <c r="V1706" i="2"/>
  <c r="K1706" i="2"/>
  <c r="I1706" i="2"/>
  <c r="A1706" i="2"/>
  <c r="K1705" i="2"/>
  <c r="I1705" i="2"/>
  <c r="A1705" i="2"/>
  <c r="E1704" i="2"/>
  <c r="D1704" i="2"/>
  <c r="C1704" i="2"/>
  <c r="B1704" i="2"/>
  <c r="A1704" i="2"/>
  <c r="E1703" i="2"/>
  <c r="D1703" i="2"/>
  <c r="C1703" i="2"/>
  <c r="B1703" i="2"/>
  <c r="A1703" i="2"/>
  <c r="A1701" i="2"/>
  <c r="W1700" i="2"/>
  <c r="V1700" i="2"/>
  <c r="U1700" i="2"/>
  <c r="T1700" i="2"/>
  <c r="S1700" i="2"/>
  <c r="R1700" i="2"/>
  <c r="Q1700" i="2"/>
  <c r="P1700" i="2"/>
  <c r="O1700" i="2"/>
  <c r="N1700" i="2"/>
  <c r="M1700" i="2"/>
  <c r="L1700" i="2"/>
  <c r="K1700" i="2"/>
  <c r="J1700" i="2"/>
  <c r="I1700" i="2"/>
  <c r="H1700" i="2"/>
  <c r="G1700" i="2"/>
  <c r="F1700" i="2"/>
  <c r="E1700" i="2"/>
  <c r="A1700" i="2"/>
  <c r="E1699" i="2"/>
  <c r="D1699" i="2"/>
  <c r="C1699" i="2"/>
  <c r="B1699" i="2"/>
  <c r="A1699" i="2"/>
  <c r="E1698" i="2"/>
  <c r="D1698" i="2"/>
  <c r="C1698" i="2"/>
  <c r="B1698" i="2"/>
  <c r="A1698" i="2"/>
  <c r="E1697" i="2"/>
  <c r="D1697" i="2"/>
  <c r="C1697" i="2"/>
  <c r="B1697" i="2"/>
  <c r="A1697" i="2"/>
  <c r="E1696" i="2"/>
  <c r="D1696" i="2"/>
  <c r="C1696" i="2"/>
  <c r="B1696" i="2"/>
  <c r="A1696" i="2"/>
  <c r="E1695" i="2"/>
  <c r="D1695" i="2"/>
  <c r="C1695" i="2"/>
  <c r="B1695" i="2"/>
  <c r="A1695" i="2"/>
  <c r="E1694" i="2"/>
  <c r="D1694" i="2"/>
  <c r="C1694" i="2"/>
  <c r="B1694" i="2"/>
  <c r="A1694" i="2"/>
  <c r="E1693" i="2"/>
  <c r="D1693" i="2"/>
  <c r="C1693" i="2"/>
  <c r="B1693" i="2"/>
  <c r="A1693" i="2"/>
  <c r="E1692" i="2"/>
  <c r="D1692" i="2"/>
  <c r="C1692" i="2"/>
  <c r="B1692" i="2"/>
  <c r="A1692" i="2"/>
  <c r="E1691" i="2"/>
  <c r="D1691" i="2"/>
  <c r="C1691" i="2"/>
  <c r="B1691" i="2"/>
  <c r="A1691" i="2"/>
  <c r="E1690" i="2"/>
  <c r="D1690" i="2"/>
  <c r="C1690" i="2"/>
  <c r="B1690" i="2"/>
  <c r="A1690" i="2"/>
  <c r="E1689" i="2"/>
  <c r="D1689" i="2"/>
  <c r="C1689" i="2"/>
  <c r="B1689" i="2"/>
  <c r="A1689" i="2"/>
  <c r="E1688" i="2"/>
  <c r="D1688" i="2"/>
  <c r="C1688" i="2"/>
  <c r="B1688" i="2"/>
  <c r="A1688" i="2"/>
  <c r="E1687" i="2"/>
  <c r="D1687" i="2"/>
  <c r="C1687" i="2"/>
  <c r="B1687" i="2"/>
  <c r="A1687" i="2"/>
  <c r="E1686" i="2"/>
  <c r="D1686" i="2"/>
  <c r="C1686" i="2"/>
  <c r="B1686" i="2"/>
  <c r="A1686" i="2"/>
  <c r="E1685" i="2"/>
  <c r="D1685" i="2"/>
  <c r="D1700" i="2" s="1"/>
  <c r="C1685" i="2"/>
  <c r="C1700" i="2" s="1"/>
  <c r="B1685" i="2"/>
  <c r="B1700" i="2" s="1"/>
  <c r="A1685" i="2"/>
  <c r="W1684" i="2"/>
  <c r="V1684" i="2"/>
  <c r="U1684" i="2"/>
  <c r="T1684" i="2"/>
  <c r="S1684" i="2"/>
  <c r="R1684" i="2"/>
  <c r="Q1684" i="2"/>
  <c r="P1684" i="2"/>
  <c r="O1684" i="2"/>
  <c r="N1684" i="2"/>
  <c r="M1684" i="2"/>
  <c r="L1684" i="2"/>
  <c r="K1684" i="2"/>
  <c r="J1684" i="2"/>
  <c r="I1684" i="2"/>
  <c r="H1684" i="2"/>
  <c r="G1684" i="2"/>
  <c r="F1684" i="2"/>
  <c r="E1684" i="2"/>
  <c r="D1684" i="2"/>
  <c r="C1684" i="2"/>
  <c r="B1684" i="2"/>
  <c r="V1683" i="2"/>
  <c r="T1683" i="2"/>
  <c r="R1683" i="2"/>
  <c r="P1683" i="2"/>
  <c r="N1683" i="2"/>
  <c r="L1683" i="2"/>
  <c r="J1683" i="2"/>
  <c r="H1683" i="2"/>
  <c r="F1683" i="2"/>
  <c r="D1683" i="2"/>
  <c r="B1683" i="2"/>
  <c r="A1683" i="2"/>
  <c r="T1682" i="2"/>
  <c r="A1682" i="2"/>
  <c r="A1681" i="2"/>
  <c r="A1680" i="2"/>
  <c r="E1677" i="2"/>
  <c r="R1676" i="2"/>
  <c r="N1676" i="2"/>
  <c r="J1676" i="2"/>
  <c r="E1676" i="2"/>
  <c r="A1676" i="2"/>
  <c r="A1675" i="2"/>
  <c r="J1673" i="2"/>
  <c r="A1673" i="2"/>
  <c r="A1670" i="2"/>
  <c r="V1669" i="2"/>
  <c r="K1669" i="2"/>
  <c r="I1669" i="2"/>
  <c r="A1669" i="2"/>
  <c r="K1668" i="2"/>
  <c r="I1668" i="2"/>
  <c r="A1668" i="2"/>
  <c r="E1667" i="2"/>
  <c r="D1667" i="2"/>
  <c r="C1667" i="2"/>
  <c r="B1667" i="2"/>
  <c r="A1667" i="2"/>
  <c r="E1666" i="2"/>
  <c r="D1666" i="2"/>
  <c r="C1666" i="2"/>
  <c r="B1666" i="2"/>
  <c r="A1666" i="2"/>
  <c r="A1664" i="2"/>
  <c r="W1663" i="2"/>
  <c r="V1663" i="2"/>
  <c r="U1663" i="2"/>
  <c r="T1663" i="2"/>
  <c r="S1663" i="2"/>
  <c r="R1663" i="2"/>
  <c r="Q1663" i="2"/>
  <c r="P1663" i="2"/>
  <c r="O1663" i="2"/>
  <c r="N1663" i="2"/>
  <c r="M1663" i="2"/>
  <c r="L1663" i="2"/>
  <c r="K1663" i="2"/>
  <c r="J1663" i="2"/>
  <c r="I1663" i="2"/>
  <c r="H1663" i="2"/>
  <c r="G1663" i="2"/>
  <c r="F1663" i="2"/>
  <c r="A1663" i="2"/>
  <c r="E1662" i="2"/>
  <c r="D1662" i="2"/>
  <c r="C1662" i="2"/>
  <c r="B1662" i="2"/>
  <c r="A1662" i="2"/>
  <c r="E1661" i="2"/>
  <c r="D1661" i="2"/>
  <c r="C1661" i="2"/>
  <c r="B1661" i="2"/>
  <c r="A1661" i="2"/>
  <c r="E1660" i="2"/>
  <c r="D1660" i="2"/>
  <c r="C1660" i="2"/>
  <c r="B1660" i="2"/>
  <c r="A1660" i="2"/>
  <c r="E1659" i="2"/>
  <c r="D1659" i="2"/>
  <c r="C1659" i="2"/>
  <c r="B1659" i="2"/>
  <c r="A1659" i="2"/>
  <c r="E1658" i="2"/>
  <c r="D1658" i="2"/>
  <c r="C1658" i="2"/>
  <c r="B1658" i="2"/>
  <c r="A1658" i="2"/>
  <c r="E1657" i="2"/>
  <c r="D1657" i="2"/>
  <c r="C1657" i="2"/>
  <c r="B1657" i="2"/>
  <c r="A1657" i="2"/>
  <c r="E1656" i="2"/>
  <c r="D1656" i="2"/>
  <c r="C1656" i="2"/>
  <c r="B1656" i="2"/>
  <c r="A1656" i="2"/>
  <c r="E1655" i="2"/>
  <c r="D1655" i="2"/>
  <c r="C1655" i="2"/>
  <c r="B1655" i="2"/>
  <c r="A1655" i="2"/>
  <c r="E1654" i="2"/>
  <c r="D1654" i="2"/>
  <c r="C1654" i="2"/>
  <c r="B1654" i="2"/>
  <c r="A1654" i="2"/>
  <c r="E1653" i="2"/>
  <c r="D1653" i="2"/>
  <c r="C1653" i="2"/>
  <c r="B1653" i="2"/>
  <c r="A1653" i="2"/>
  <c r="E1652" i="2"/>
  <c r="D1652" i="2"/>
  <c r="C1652" i="2"/>
  <c r="B1652" i="2"/>
  <c r="A1652" i="2"/>
  <c r="E1651" i="2"/>
  <c r="E1663" i="2" s="1"/>
  <c r="D1651" i="2"/>
  <c r="C1651" i="2"/>
  <c r="B1651" i="2"/>
  <c r="A1651" i="2"/>
  <c r="E1650" i="2"/>
  <c r="D1650" i="2"/>
  <c r="C1650" i="2"/>
  <c r="B1650" i="2"/>
  <c r="A1650" i="2"/>
  <c r="E1649" i="2"/>
  <c r="D1649" i="2"/>
  <c r="C1649" i="2"/>
  <c r="C1663" i="2" s="1"/>
  <c r="B1649" i="2"/>
  <c r="A1649" i="2"/>
  <c r="E1648" i="2"/>
  <c r="D1648" i="2"/>
  <c r="D1663" i="2" s="1"/>
  <c r="C1648" i="2"/>
  <c r="B1648" i="2"/>
  <c r="B1663" i="2" s="1"/>
  <c r="A1648" i="2"/>
  <c r="W1647" i="2"/>
  <c r="V1647" i="2"/>
  <c r="U1647" i="2"/>
  <c r="T1647" i="2"/>
  <c r="S1647" i="2"/>
  <c r="R1647" i="2"/>
  <c r="Q1647" i="2"/>
  <c r="P1647" i="2"/>
  <c r="O1647" i="2"/>
  <c r="N1647" i="2"/>
  <c r="M1647" i="2"/>
  <c r="L1647" i="2"/>
  <c r="K1647" i="2"/>
  <c r="J1647" i="2"/>
  <c r="I1647" i="2"/>
  <c r="H1647" i="2"/>
  <c r="G1647" i="2"/>
  <c r="F1647" i="2"/>
  <c r="E1647" i="2"/>
  <c r="D1647" i="2"/>
  <c r="C1647" i="2"/>
  <c r="B1647" i="2"/>
  <c r="V1646" i="2"/>
  <c r="T1646" i="2"/>
  <c r="R1646" i="2"/>
  <c r="P1646" i="2"/>
  <c r="N1646" i="2"/>
  <c r="L1646" i="2"/>
  <c r="J1646" i="2"/>
  <c r="H1646" i="2"/>
  <c r="F1646" i="2"/>
  <c r="D1646" i="2"/>
  <c r="B1646" i="2"/>
  <c r="A1646" i="2"/>
  <c r="T1645" i="2"/>
  <c r="A1645" i="2"/>
  <c r="A1644" i="2"/>
  <c r="A1643" i="2"/>
  <c r="E1640" i="2"/>
  <c r="R1639" i="2"/>
  <c r="N1639" i="2"/>
  <c r="J1639" i="2"/>
  <c r="E1639" i="2"/>
  <c r="A1639" i="2"/>
  <c r="A1638" i="2"/>
  <c r="J1636" i="2"/>
  <c r="A1636" i="2"/>
  <c r="A1633" i="2"/>
  <c r="V1632" i="2"/>
  <c r="K1632" i="2"/>
  <c r="I1632" i="2"/>
  <c r="A1632" i="2"/>
  <c r="K1631" i="2"/>
  <c r="I1631" i="2"/>
  <c r="A1631" i="2"/>
  <c r="E1630" i="2"/>
  <c r="D1630" i="2"/>
  <c r="C1630" i="2"/>
  <c r="B1630" i="2"/>
  <c r="A1630" i="2"/>
  <c r="E1629" i="2"/>
  <c r="D1629" i="2"/>
  <c r="C1629" i="2"/>
  <c r="B1629" i="2"/>
  <c r="A1629" i="2"/>
  <c r="A1627" i="2"/>
  <c r="W1626" i="2"/>
  <c r="V1626" i="2"/>
  <c r="U1626" i="2"/>
  <c r="T1626" i="2"/>
  <c r="S1626" i="2"/>
  <c r="R1626" i="2"/>
  <c r="Q1626" i="2"/>
  <c r="P1626" i="2"/>
  <c r="O1626" i="2"/>
  <c r="N1626" i="2"/>
  <c r="M1626" i="2"/>
  <c r="L1626" i="2"/>
  <c r="K1626" i="2"/>
  <c r="J1626" i="2"/>
  <c r="I1626" i="2"/>
  <c r="H1626" i="2"/>
  <c r="G1626" i="2"/>
  <c r="F1626" i="2"/>
  <c r="A1626" i="2"/>
  <c r="E1625" i="2"/>
  <c r="D1625" i="2"/>
  <c r="C1625" i="2"/>
  <c r="B1625" i="2"/>
  <c r="A1625" i="2"/>
  <c r="E1624" i="2"/>
  <c r="D1624" i="2"/>
  <c r="C1624" i="2"/>
  <c r="B1624" i="2"/>
  <c r="A1624" i="2"/>
  <c r="E1623" i="2"/>
  <c r="D1623" i="2"/>
  <c r="C1623" i="2"/>
  <c r="B1623" i="2"/>
  <c r="A1623" i="2"/>
  <c r="E1622" i="2"/>
  <c r="D1622" i="2"/>
  <c r="C1622" i="2"/>
  <c r="B1622" i="2"/>
  <c r="A1622" i="2"/>
  <c r="E1621" i="2"/>
  <c r="D1621" i="2"/>
  <c r="C1621" i="2"/>
  <c r="B1621" i="2"/>
  <c r="A1621" i="2"/>
  <c r="E1620" i="2"/>
  <c r="D1620" i="2"/>
  <c r="C1620" i="2"/>
  <c r="B1620" i="2"/>
  <c r="A1620" i="2"/>
  <c r="E1619" i="2"/>
  <c r="D1619" i="2"/>
  <c r="C1619" i="2"/>
  <c r="B1619" i="2"/>
  <c r="A1619" i="2"/>
  <c r="E1618" i="2"/>
  <c r="D1618" i="2"/>
  <c r="C1618" i="2"/>
  <c r="B1618" i="2"/>
  <c r="A1618" i="2"/>
  <c r="E1617" i="2"/>
  <c r="D1617" i="2"/>
  <c r="C1617" i="2"/>
  <c r="B1617" i="2"/>
  <c r="A1617" i="2"/>
  <c r="E1616" i="2"/>
  <c r="D1616" i="2"/>
  <c r="C1616" i="2"/>
  <c r="B1616" i="2"/>
  <c r="A1616" i="2"/>
  <c r="E1615" i="2"/>
  <c r="D1615" i="2"/>
  <c r="C1615" i="2"/>
  <c r="B1615" i="2"/>
  <c r="A1615" i="2"/>
  <c r="E1614" i="2"/>
  <c r="E1626" i="2" s="1"/>
  <c r="D1614" i="2"/>
  <c r="C1614" i="2"/>
  <c r="B1614" i="2"/>
  <c r="A1614" i="2"/>
  <c r="E1613" i="2"/>
  <c r="D1613" i="2"/>
  <c r="C1613" i="2"/>
  <c r="B1613" i="2"/>
  <c r="A1613" i="2"/>
  <c r="E1612" i="2"/>
  <c r="D1612" i="2"/>
  <c r="C1612" i="2"/>
  <c r="B1612" i="2"/>
  <c r="A1612" i="2"/>
  <c r="E1611" i="2"/>
  <c r="D1611" i="2"/>
  <c r="D1626" i="2" s="1"/>
  <c r="C1611" i="2"/>
  <c r="C1626" i="2" s="1"/>
  <c r="B1611" i="2"/>
  <c r="B1626" i="2" s="1"/>
  <c r="A1611" i="2"/>
  <c r="W1610" i="2"/>
  <c r="V1610" i="2"/>
  <c r="U1610" i="2"/>
  <c r="T1610" i="2"/>
  <c r="S1610" i="2"/>
  <c r="R1610" i="2"/>
  <c r="Q1610" i="2"/>
  <c r="P1610" i="2"/>
  <c r="O1610" i="2"/>
  <c r="N1610" i="2"/>
  <c r="M1610" i="2"/>
  <c r="L1610" i="2"/>
  <c r="K1610" i="2"/>
  <c r="J1610" i="2"/>
  <c r="I1610" i="2"/>
  <c r="H1610" i="2"/>
  <c r="G1610" i="2"/>
  <c r="F1610" i="2"/>
  <c r="E1610" i="2"/>
  <c r="D1610" i="2"/>
  <c r="C1610" i="2"/>
  <c r="B1610" i="2"/>
  <c r="V1609" i="2"/>
  <c r="T1609" i="2"/>
  <c r="R1609" i="2"/>
  <c r="P1609" i="2"/>
  <c r="N1609" i="2"/>
  <c r="L1609" i="2"/>
  <c r="J1609" i="2"/>
  <c r="H1609" i="2"/>
  <c r="F1609" i="2"/>
  <c r="D1609" i="2"/>
  <c r="B1609" i="2"/>
  <c r="A1609" i="2"/>
  <c r="T1608" i="2"/>
  <c r="A1608" i="2"/>
  <c r="A1607" i="2"/>
  <c r="A1606" i="2"/>
  <c r="E1603" i="2"/>
  <c r="R1602" i="2"/>
  <c r="N1602" i="2"/>
  <c r="J1602" i="2"/>
  <c r="E1602" i="2"/>
  <c r="A1602" i="2"/>
  <c r="A1601" i="2"/>
  <c r="J1599" i="2"/>
  <c r="A1599" i="2"/>
  <c r="A1596" i="2"/>
  <c r="V1595" i="2"/>
  <c r="K1595" i="2"/>
  <c r="I1595" i="2"/>
  <c r="A1595" i="2"/>
  <c r="K1594" i="2"/>
  <c r="I1594" i="2"/>
  <c r="A1594" i="2"/>
  <c r="E1593" i="2"/>
  <c r="D1593" i="2"/>
  <c r="C1593" i="2"/>
  <c r="B1593" i="2"/>
  <c r="A1593" i="2"/>
  <c r="E1592" i="2"/>
  <c r="D1592" i="2"/>
  <c r="C1592" i="2"/>
  <c r="B1592" i="2"/>
  <c r="A1592" i="2"/>
  <c r="A1590" i="2"/>
  <c r="W1589" i="2"/>
  <c r="V1589" i="2"/>
  <c r="U1589" i="2"/>
  <c r="T1589" i="2"/>
  <c r="S1589" i="2"/>
  <c r="R1589" i="2"/>
  <c r="Q1589" i="2"/>
  <c r="P1589" i="2"/>
  <c r="O1589" i="2"/>
  <c r="N1589" i="2"/>
  <c r="M1589" i="2"/>
  <c r="L1589" i="2"/>
  <c r="K1589" i="2"/>
  <c r="J1589" i="2"/>
  <c r="I1589" i="2"/>
  <c r="H1589" i="2"/>
  <c r="G1589" i="2"/>
  <c r="F1589" i="2"/>
  <c r="A1589" i="2"/>
  <c r="E1588" i="2"/>
  <c r="D1588" i="2"/>
  <c r="C1588" i="2"/>
  <c r="B1588" i="2"/>
  <c r="A1588" i="2"/>
  <c r="E1587" i="2"/>
  <c r="D1587" i="2"/>
  <c r="C1587" i="2"/>
  <c r="B1587" i="2"/>
  <c r="A1587" i="2"/>
  <c r="E1586" i="2"/>
  <c r="D1586" i="2"/>
  <c r="C1586" i="2"/>
  <c r="B1586" i="2"/>
  <c r="A1586" i="2"/>
  <c r="E1585" i="2"/>
  <c r="D1585" i="2"/>
  <c r="C1585" i="2"/>
  <c r="B1585" i="2"/>
  <c r="A1585" i="2"/>
  <c r="E1584" i="2"/>
  <c r="D1584" i="2"/>
  <c r="C1584" i="2"/>
  <c r="B1584" i="2"/>
  <c r="A1584" i="2"/>
  <c r="E1583" i="2"/>
  <c r="D1583" i="2"/>
  <c r="C1583" i="2"/>
  <c r="B1583" i="2"/>
  <c r="A1583" i="2"/>
  <c r="E1582" i="2"/>
  <c r="D1582" i="2"/>
  <c r="C1582" i="2"/>
  <c r="B1582" i="2"/>
  <c r="A1582" i="2"/>
  <c r="E1581" i="2"/>
  <c r="D1581" i="2"/>
  <c r="C1581" i="2"/>
  <c r="B1581" i="2"/>
  <c r="A1581" i="2"/>
  <c r="E1580" i="2"/>
  <c r="D1580" i="2"/>
  <c r="C1580" i="2"/>
  <c r="B1580" i="2"/>
  <c r="A1580" i="2"/>
  <c r="E1579" i="2"/>
  <c r="D1579" i="2"/>
  <c r="C1579" i="2"/>
  <c r="B1579" i="2"/>
  <c r="A1579" i="2"/>
  <c r="E1578" i="2"/>
  <c r="D1578" i="2"/>
  <c r="C1578" i="2"/>
  <c r="B1578" i="2"/>
  <c r="A1578" i="2"/>
  <c r="E1577" i="2"/>
  <c r="E1589" i="2" s="1"/>
  <c r="D1577" i="2"/>
  <c r="C1577" i="2"/>
  <c r="B1577" i="2"/>
  <c r="A1577" i="2"/>
  <c r="E1576" i="2"/>
  <c r="D1576" i="2"/>
  <c r="C1576" i="2"/>
  <c r="B1576" i="2"/>
  <c r="A1576" i="2"/>
  <c r="E1575" i="2"/>
  <c r="D1575" i="2"/>
  <c r="C1575" i="2"/>
  <c r="B1575" i="2"/>
  <c r="A1575" i="2"/>
  <c r="E1574" i="2"/>
  <c r="D1574" i="2"/>
  <c r="D1589" i="2" s="1"/>
  <c r="C1574" i="2"/>
  <c r="C1589" i="2" s="1"/>
  <c r="B1574" i="2"/>
  <c r="B1589" i="2" s="1"/>
  <c r="A1574" i="2"/>
  <c r="W1573" i="2"/>
  <c r="V1573" i="2"/>
  <c r="U1573" i="2"/>
  <c r="T1573" i="2"/>
  <c r="S1573" i="2"/>
  <c r="R1573" i="2"/>
  <c r="Q1573" i="2"/>
  <c r="P1573" i="2"/>
  <c r="O1573" i="2"/>
  <c r="N1573" i="2"/>
  <c r="M1573" i="2"/>
  <c r="L1573" i="2"/>
  <c r="K1573" i="2"/>
  <c r="J1573" i="2"/>
  <c r="I1573" i="2"/>
  <c r="H1573" i="2"/>
  <c r="G1573" i="2"/>
  <c r="F1573" i="2"/>
  <c r="E1573" i="2"/>
  <c r="D1573" i="2"/>
  <c r="C1573" i="2"/>
  <c r="B1573" i="2"/>
  <c r="V1572" i="2"/>
  <c r="T1572" i="2"/>
  <c r="R1572" i="2"/>
  <c r="P1572" i="2"/>
  <c r="N1572" i="2"/>
  <c r="L1572" i="2"/>
  <c r="J1572" i="2"/>
  <c r="H1572" i="2"/>
  <c r="F1572" i="2"/>
  <c r="D1572" i="2"/>
  <c r="B1572" i="2"/>
  <c r="A1572" i="2"/>
  <c r="T1571" i="2"/>
  <c r="A1571" i="2"/>
  <c r="A1570" i="2"/>
  <c r="A1569" i="2"/>
  <c r="E1566" i="2"/>
  <c r="R1565" i="2"/>
  <c r="N1565" i="2"/>
  <c r="J1565" i="2"/>
  <c r="E1565" i="2"/>
  <c r="A1565" i="2"/>
  <c r="A1564" i="2"/>
  <c r="J1562" i="2"/>
  <c r="A1562" i="2"/>
  <c r="A1559" i="2"/>
  <c r="V1558" i="2"/>
  <c r="K1558" i="2"/>
  <c r="I1558" i="2"/>
  <c r="A1558" i="2"/>
  <c r="K1557" i="2"/>
  <c r="I1557" i="2"/>
  <c r="A1557" i="2"/>
  <c r="E1556" i="2"/>
  <c r="D1556" i="2"/>
  <c r="C1556" i="2"/>
  <c r="B1556" i="2"/>
  <c r="A1556" i="2"/>
  <c r="E1555" i="2"/>
  <c r="D1555" i="2"/>
  <c r="C1555" i="2"/>
  <c r="B1555" i="2"/>
  <c r="A1555" i="2"/>
  <c r="A1553" i="2"/>
  <c r="W1552" i="2"/>
  <c r="V1552" i="2"/>
  <c r="U1552" i="2"/>
  <c r="T1552" i="2"/>
  <c r="S1552" i="2"/>
  <c r="R1552" i="2"/>
  <c r="Q1552" i="2"/>
  <c r="P1552" i="2"/>
  <c r="O1552" i="2"/>
  <c r="N1552" i="2"/>
  <c r="M1552" i="2"/>
  <c r="L1552" i="2"/>
  <c r="K1552" i="2"/>
  <c r="J1552" i="2"/>
  <c r="I1552" i="2"/>
  <c r="H1552" i="2"/>
  <c r="G1552" i="2"/>
  <c r="F1552" i="2"/>
  <c r="A1552" i="2"/>
  <c r="E1551" i="2"/>
  <c r="D1551" i="2"/>
  <c r="C1551" i="2"/>
  <c r="B1551" i="2"/>
  <c r="A1551" i="2"/>
  <c r="E1550" i="2"/>
  <c r="D1550" i="2"/>
  <c r="C1550" i="2"/>
  <c r="B1550" i="2"/>
  <c r="A1550" i="2"/>
  <c r="E1549" i="2"/>
  <c r="D1549" i="2"/>
  <c r="C1549" i="2"/>
  <c r="B1549" i="2"/>
  <c r="A1549" i="2"/>
  <c r="E1548" i="2"/>
  <c r="D1548" i="2"/>
  <c r="C1548" i="2"/>
  <c r="B1548" i="2"/>
  <c r="A1548" i="2"/>
  <c r="E1547" i="2"/>
  <c r="D1547" i="2"/>
  <c r="C1547" i="2"/>
  <c r="B1547" i="2"/>
  <c r="A1547" i="2"/>
  <c r="E1546" i="2"/>
  <c r="D1546" i="2"/>
  <c r="C1546" i="2"/>
  <c r="B1546" i="2"/>
  <c r="A1546" i="2"/>
  <c r="E1545" i="2"/>
  <c r="D1545" i="2"/>
  <c r="C1545" i="2"/>
  <c r="B1545" i="2"/>
  <c r="A1545" i="2"/>
  <c r="E1544" i="2"/>
  <c r="D1544" i="2"/>
  <c r="C1544" i="2"/>
  <c r="B1544" i="2"/>
  <c r="A1544" i="2"/>
  <c r="E1543" i="2"/>
  <c r="D1543" i="2"/>
  <c r="C1543" i="2"/>
  <c r="B1543" i="2"/>
  <c r="A1543" i="2"/>
  <c r="E1542" i="2"/>
  <c r="D1542" i="2"/>
  <c r="C1542" i="2"/>
  <c r="B1542" i="2"/>
  <c r="A1542" i="2"/>
  <c r="E1541" i="2"/>
  <c r="D1541" i="2"/>
  <c r="C1541" i="2"/>
  <c r="B1541" i="2"/>
  <c r="A1541" i="2"/>
  <c r="E1540" i="2"/>
  <c r="E1552" i="2" s="1"/>
  <c r="D1540" i="2"/>
  <c r="C1540" i="2"/>
  <c r="B1540" i="2"/>
  <c r="A1540" i="2"/>
  <c r="E1539" i="2"/>
  <c r="D1539" i="2"/>
  <c r="C1539" i="2"/>
  <c r="B1539" i="2"/>
  <c r="B1552" i="2" s="1"/>
  <c r="A1539" i="2"/>
  <c r="E1538" i="2"/>
  <c r="D1538" i="2"/>
  <c r="C1538" i="2"/>
  <c r="B1538" i="2"/>
  <c r="A1538" i="2"/>
  <c r="E1537" i="2"/>
  <c r="D1537" i="2"/>
  <c r="D1552" i="2" s="1"/>
  <c r="C1537" i="2"/>
  <c r="C1552" i="2" s="1"/>
  <c r="B1537" i="2"/>
  <c r="A1537" i="2"/>
  <c r="W1536" i="2"/>
  <c r="V1536" i="2"/>
  <c r="U1536" i="2"/>
  <c r="T1536" i="2"/>
  <c r="S1536" i="2"/>
  <c r="R1536" i="2"/>
  <c r="Q1536" i="2"/>
  <c r="P1536" i="2"/>
  <c r="O1536" i="2"/>
  <c r="N1536" i="2"/>
  <c r="M1536" i="2"/>
  <c r="L1536" i="2"/>
  <c r="K1536" i="2"/>
  <c r="J1536" i="2"/>
  <c r="I1536" i="2"/>
  <c r="H1536" i="2"/>
  <c r="G1536" i="2"/>
  <c r="F1536" i="2"/>
  <c r="E1536" i="2"/>
  <c r="D1536" i="2"/>
  <c r="C1536" i="2"/>
  <c r="B1536" i="2"/>
  <c r="V1535" i="2"/>
  <c r="T1535" i="2"/>
  <c r="R1535" i="2"/>
  <c r="P1535" i="2"/>
  <c r="N1535" i="2"/>
  <c r="L1535" i="2"/>
  <c r="J1535" i="2"/>
  <c r="H1535" i="2"/>
  <c r="F1535" i="2"/>
  <c r="D1535" i="2"/>
  <c r="B1535" i="2"/>
  <c r="A1535" i="2"/>
  <c r="T1534" i="2"/>
  <c r="A1534" i="2"/>
  <c r="A1533" i="2"/>
  <c r="A1532" i="2"/>
  <c r="E1529" i="2"/>
  <c r="R1528" i="2"/>
  <c r="N1528" i="2"/>
  <c r="J1528" i="2"/>
  <c r="E1528" i="2"/>
  <c r="A1528" i="2"/>
  <c r="A1527" i="2"/>
  <c r="J1525" i="2"/>
  <c r="A1525" i="2"/>
  <c r="A1522" i="2"/>
  <c r="V1521" i="2"/>
  <c r="K1521" i="2"/>
  <c r="I1521" i="2"/>
  <c r="A1521" i="2"/>
  <c r="K1520" i="2"/>
  <c r="I1520" i="2"/>
  <c r="A1520" i="2"/>
  <c r="E1519" i="2"/>
  <c r="D1519" i="2"/>
  <c r="C1519" i="2"/>
  <c r="B1519" i="2"/>
  <c r="A1519" i="2"/>
  <c r="E1518" i="2"/>
  <c r="D1518" i="2"/>
  <c r="C1518" i="2"/>
  <c r="B1518" i="2"/>
  <c r="A1518" i="2"/>
  <c r="A1516" i="2"/>
  <c r="W1515" i="2"/>
  <c r="V1515" i="2"/>
  <c r="U1515" i="2"/>
  <c r="T1515" i="2"/>
  <c r="S1515" i="2"/>
  <c r="R1515" i="2"/>
  <c r="Q1515" i="2"/>
  <c r="P1515" i="2"/>
  <c r="O1515" i="2"/>
  <c r="N1515" i="2"/>
  <c r="M1515" i="2"/>
  <c r="L1515" i="2"/>
  <c r="K1515" i="2"/>
  <c r="J1515" i="2"/>
  <c r="I1515" i="2"/>
  <c r="H1515" i="2"/>
  <c r="G1515" i="2"/>
  <c r="F1515" i="2"/>
  <c r="A1515" i="2"/>
  <c r="E1514" i="2"/>
  <c r="D1514" i="2"/>
  <c r="C1514" i="2"/>
  <c r="B1514" i="2"/>
  <c r="A1514" i="2"/>
  <c r="E1513" i="2"/>
  <c r="D1513" i="2"/>
  <c r="C1513" i="2"/>
  <c r="B1513" i="2"/>
  <c r="A1513" i="2"/>
  <c r="E1512" i="2"/>
  <c r="D1512" i="2"/>
  <c r="C1512" i="2"/>
  <c r="B1512" i="2"/>
  <c r="A1512" i="2"/>
  <c r="E1511" i="2"/>
  <c r="D1511" i="2"/>
  <c r="C1511" i="2"/>
  <c r="B1511" i="2"/>
  <c r="A1511" i="2"/>
  <c r="E1510" i="2"/>
  <c r="D1510" i="2"/>
  <c r="C1510" i="2"/>
  <c r="B1510" i="2"/>
  <c r="A1510" i="2"/>
  <c r="E1509" i="2"/>
  <c r="D1509" i="2"/>
  <c r="C1509" i="2"/>
  <c r="B1509" i="2"/>
  <c r="A1509" i="2"/>
  <c r="E1508" i="2"/>
  <c r="D1508" i="2"/>
  <c r="C1508" i="2"/>
  <c r="B1508" i="2"/>
  <c r="A1508" i="2"/>
  <c r="E1507" i="2"/>
  <c r="D1507" i="2"/>
  <c r="C1507" i="2"/>
  <c r="B1507" i="2"/>
  <c r="A1507" i="2"/>
  <c r="E1506" i="2"/>
  <c r="D1506" i="2"/>
  <c r="C1506" i="2"/>
  <c r="B1506" i="2"/>
  <c r="A1506" i="2"/>
  <c r="E1505" i="2"/>
  <c r="D1505" i="2"/>
  <c r="C1505" i="2"/>
  <c r="B1505" i="2"/>
  <c r="A1505" i="2"/>
  <c r="E1504" i="2"/>
  <c r="D1504" i="2"/>
  <c r="C1504" i="2"/>
  <c r="B1504" i="2"/>
  <c r="A1504" i="2"/>
  <c r="E1503" i="2"/>
  <c r="E1515" i="2" s="1"/>
  <c r="D1503" i="2"/>
  <c r="C1503" i="2"/>
  <c r="B1503" i="2"/>
  <c r="A1503" i="2"/>
  <c r="E1502" i="2"/>
  <c r="D1502" i="2"/>
  <c r="C1502" i="2"/>
  <c r="B1502" i="2"/>
  <c r="B1515" i="2" s="1"/>
  <c r="A1502" i="2"/>
  <c r="E1501" i="2"/>
  <c r="D1501" i="2"/>
  <c r="C1501" i="2"/>
  <c r="B1501" i="2"/>
  <c r="A1501" i="2"/>
  <c r="E1500" i="2"/>
  <c r="D1500" i="2"/>
  <c r="D1515" i="2" s="1"/>
  <c r="C1500" i="2"/>
  <c r="C1515" i="2" s="1"/>
  <c r="B1500" i="2"/>
  <c r="A1500" i="2"/>
  <c r="W1499" i="2"/>
  <c r="V1499" i="2"/>
  <c r="U1499" i="2"/>
  <c r="T1499" i="2"/>
  <c r="S1499" i="2"/>
  <c r="R1499" i="2"/>
  <c r="Q1499" i="2"/>
  <c r="P1499" i="2"/>
  <c r="O1499" i="2"/>
  <c r="N1499" i="2"/>
  <c r="M1499" i="2"/>
  <c r="L1499" i="2"/>
  <c r="K1499" i="2"/>
  <c r="J1499" i="2"/>
  <c r="I1499" i="2"/>
  <c r="H1499" i="2"/>
  <c r="G1499" i="2"/>
  <c r="F1499" i="2"/>
  <c r="E1499" i="2"/>
  <c r="D1499" i="2"/>
  <c r="C1499" i="2"/>
  <c r="B1499" i="2"/>
  <c r="V1498" i="2"/>
  <c r="T1498" i="2"/>
  <c r="R1498" i="2"/>
  <c r="P1498" i="2"/>
  <c r="N1498" i="2"/>
  <c r="L1498" i="2"/>
  <c r="J1498" i="2"/>
  <c r="H1498" i="2"/>
  <c r="F1498" i="2"/>
  <c r="D1498" i="2"/>
  <c r="B1498" i="2"/>
  <c r="A1498" i="2"/>
  <c r="T1497" i="2"/>
  <c r="A1497" i="2"/>
  <c r="A1496" i="2"/>
  <c r="A1495" i="2"/>
  <c r="E1492" i="2"/>
  <c r="R1491" i="2"/>
  <c r="N1491" i="2"/>
  <c r="J1491" i="2"/>
  <c r="E1491" i="2"/>
  <c r="A1491" i="2"/>
  <c r="A1490" i="2"/>
  <c r="J1488" i="2"/>
  <c r="A1488" i="2"/>
  <c r="A1485" i="2"/>
  <c r="V1484" i="2"/>
  <c r="K1484" i="2"/>
  <c r="I1484" i="2"/>
  <c r="A1484" i="2"/>
  <c r="K1483" i="2"/>
  <c r="I1483" i="2"/>
  <c r="A1483" i="2"/>
  <c r="E1482" i="2"/>
  <c r="D1482" i="2"/>
  <c r="C1482" i="2"/>
  <c r="B1482" i="2"/>
  <c r="A1482" i="2"/>
  <c r="E1481" i="2"/>
  <c r="D1481" i="2"/>
  <c r="C1481" i="2"/>
  <c r="B1481" i="2"/>
  <c r="A1481" i="2"/>
  <c r="A1479" i="2"/>
  <c r="W1478" i="2"/>
  <c r="V1478" i="2"/>
  <c r="U1478" i="2"/>
  <c r="T1478" i="2"/>
  <c r="S1478" i="2"/>
  <c r="R1478" i="2"/>
  <c r="Q1478" i="2"/>
  <c r="P1478" i="2"/>
  <c r="O1478" i="2"/>
  <c r="N1478" i="2"/>
  <c r="M1478" i="2"/>
  <c r="L1478" i="2"/>
  <c r="K1478" i="2"/>
  <c r="J1478" i="2"/>
  <c r="I1478" i="2"/>
  <c r="H1478" i="2"/>
  <c r="G1478" i="2"/>
  <c r="F1478" i="2"/>
  <c r="A1478" i="2"/>
  <c r="E1477" i="2"/>
  <c r="D1477" i="2"/>
  <c r="C1477" i="2"/>
  <c r="B1477" i="2"/>
  <c r="A1477" i="2"/>
  <c r="E1476" i="2"/>
  <c r="D1476" i="2"/>
  <c r="C1476" i="2"/>
  <c r="B1476" i="2"/>
  <c r="A1476" i="2"/>
  <c r="E1475" i="2"/>
  <c r="D1475" i="2"/>
  <c r="C1475" i="2"/>
  <c r="B1475" i="2"/>
  <c r="A1475" i="2"/>
  <c r="E1474" i="2"/>
  <c r="D1474" i="2"/>
  <c r="C1474" i="2"/>
  <c r="B1474" i="2"/>
  <c r="A1474" i="2"/>
  <c r="E1473" i="2"/>
  <c r="D1473" i="2"/>
  <c r="C1473" i="2"/>
  <c r="B1473" i="2"/>
  <c r="A1473" i="2"/>
  <c r="E1472" i="2"/>
  <c r="D1472" i="2"/>
  <c r="C1472" i="2"/>
  <c r="B1472" i="2"/>
  <c r="A1472" i="2"/>
  <c r="E1471" i="2"/>
  <c r="D1471" i="2"/>
  <c r="C1471" i="2"/>
  <c r="B1471" i="2"/>
  <c r="A1471" i="2"/>
  <c r="E1470" i="2"/>
  <c r="D1470" i="2"/>
  <c r="C1470" i="2"/>
  <c r="B1470" i="2"/>
  <c r="A1470" i="2"/>
  <c r="E1469" i="2"/>
  <c r="D1469" i="2"/>
  <c r="C1469" i="2"/>
  <c r="B1469" i="2"/>
  <c r="A1469" i="2"/>
  <c r="E1468" i="2"/>
  <c r="D1468" i="2"/>
  <c r="C1468" i="2"/>
  <c r="B1468" i="2"/>
  <c r="A1468" i="2"/>
  <c r="E1467" i="2"/>
  <c r="D1467" i="2"/>
  <c r="C1467" i="2"/>
  <c r="B1467" i="2"/>
  <c r="A1467" i="2"/>
  <c r="E1466" i="2"/>
  <c r="E1478" i="2" s="1"/>
  <c r="D1466" i="2"/>
  <c r="C1466" i="2"/>
  <c r="B1466" i="2"/>
  <c r="A1466" i="2"/>
  <c r="E1465" i="2"/>
  <c r="D1465" i="2"/>
  <c r="C1465" i="2"/>
  <c r="B1465" i="2"/>
  <c r="A1465" i="2"/>
  <c r="E1464" i="2"/>
  <c r="D1464" i="2"/>
  <c r="C1464" i="2"/>
  <c r="B1464" i="2"/>
  <c r="A1464" i="2"/>
  <c r="E1463" i="2"/>
  <c r="D1463" i="2"/>
  <c r="D1478" i="2" s="1"/>
  <c r="C1463" i="2"/>
  <c r="C1478" i="2" s="1"/>
  <c r="B1463" i="2"/>
  <c r="B1478" i="2" s="1"/>
  <c r="A1463" i="2"/>
  <c r="W1462" i="2"/>
  <c r="V1462" i="2"/>
  <c r="U1462" i="2"/>
  <c r="T1462" i="2"/>
  <c r="S1462" i="2"/>
  <c r="R1462" i="2"/>
  <c r="Q1462" i="2"/>
  <c r="P1462" i="2"/>
  <c r="O1462" i="2"/>
  <c r="N1462" i="2"/>
  <c r="M1462" i="2"/>
  <c r="L1462" i="2"/>
  <c r="K1462" i="2"/>
  <c r="J1462" i="2"/>
  <c r="I1462" i="2"/>
  <c r="H1462" i="2"/>
  <c r="G1462" i="2"/>
  <c r="F1462" i="2"/>
  <c r="E1462" i="2"/>
  <c r="D1462" i="2"/>
  <c r="C1462" i="2"/>
  <c r="B1462" i="2"/>
  <c r="V1461" i="2"/>
  <c r="T1461" i="2"/>
  <c r="R1461" i="2"/>
  <c r="P1461" i="2"/>
  <c r="N1461" i="2"/>
  <c r="L1461" i="2"/>
  <c r="J1461" i="2"/>
  <c r="H1461" i="2"/>
  <c r="F1461" i="2"/>
  <c r="D1461" i="2"/>
  <c r="B1461" i="2"/>
  <c r="A1461" i="2"/>
  <c r="T1460" i="2"/>
  <c r="A1460" i="2"/>
  <c r="A1459" i="2"/>
  <c r="A1458" i="2"/>
  <c r="E1455" i="2"/>
  <c r="R1454" i="2"/>
  <c r="N1454" i="2"/>
  <c r="J1454" i="2"/>
  <c r="E1454" i="2"/>
  <c r="A1454" i="2"/>
  <c r="A1453" i="2"/>
  <c r="J1451" i="2"/>
  <c r="A1451" i="2"/>
  <c r="A1448" i="2"/>
  <c r="V1447" i="2"/>
  <c r="K1447" i="2"/>
  <c r="I1447" i="2"/>
  <c r="A1447" i="2"/>
  <c r="K1446" i="2"/>
  <c r="I1446" i="2"/>
  <c r="A1446" i="2"/>
  <c r="E1445" i="2"/>
  <c r="D1445" i="2"/>
  <c r="C1445" i="2"/>
  <c r="B1445" i="2"/>
  <c r="A1445" i="2"/>
  <c r="E1444" i="2"/>
  <c r="D1444" i="2"/>
  <c r="C1444" i="2"/>
  <c r="B1444" i="2"/>
  <c r="A1444" i="2"/>
  <c r="A1442" i="2"/>
  <c r="W1441" i="2"/>
  <c r="V1441" i="2"/>
  <c r="U1441" i="2"/>
  <c r="T1441" i="2"/>
  <c r="S1441" i="2"/>
  <c r="R1441" i="2"/>
  <c r="Q1441" i="2"/>
  <c r="P1441" i="2"/>
  <c r="O1441" i="2"/>
  <c r="N1441" i="2"/>
  <c r="M1441" i="2"/>
  <c r="L1441" i="2"/>
  <c r="K1441" i="2"/>
  <c r="J1441" i="2"/>
  <c r="I1441" i="2"/>
  <c r="H1441" i="2"/>
  <c r="G1441" i="2"/>
  <c r="F1441" i="2"/>
  <c r="A1441" i="2"/>
  <c r="E1440" i="2"/>
  <c r="D1440" i="2"/>
  <c r="C1440" i="2"/>
  <c r="B1440" i="2"/>
  <c r="A1440" i="2"/>
  <c r="E1439" i="2"/>
  <c r="D1439" i="2"/>
  <c r="C1439" i="2"/>
  <c r="B1439" i="2"/>
  <c r="A1439" i="2"/>
  <c r="E1438" i="2"/>
  <c r="D1438" i="2"/>
  <c r="C1438" i="2"/>
  <c r="B1438" i="2"/>
  <c r="A1438" i="2"/>
  <c r="E1437" i="2"/>
  <c r="D1437" i="2"/>
  <c r="C1437" i="2"/>
  <c r="B1437" i="2"/>
  <c r="A1437" i="2"/>
  <c r="E1436" i="2"/>
  <c r="D1436" i="2"/>
  <c r="C1436" i="2"/>
  <c r="B1436" i="2"/>
  <c r="A1436" i="2"/>
  <c r="E1435" i="2"/>
  <c r="D1435" i="2"/>
  <c r="C1435" i="2"/>
  <c r="B1435" i="2"/>
  <c r="A1435" i="2"/>
  <c r="E1434" i="2"/>
  <c r="D1434" i="2"/>
  <c r="C1434" i="2"/>
  <c r="B1434" i="2"/>
  <c r="A1434" i="2"/>
  <c r="E1433" i="2"/>
  <c r="D1433" i="2"/>
  <c r="C1433" i="2"/>
  <c r="B1433" i="2"/>
  <c r="A1433" i="2"/>
  <c r="E1432" i="2"/>
  <c r="D1432" i="2"/>
  <c r="C1432" i="2"/>
  <c r="B1432" i="2"/>
  <c r="A1432" i="2"/>
  <c r="E1431" i="2"/>
  <c r="D1431" i="2"/>
  <c r="C1431" i="2"/>
  <c r="B1431" i="2"/>
  <c r="A1431" i="2"/>
  <c r="E1430" i="2"/>
  <c r="D1430" i="2"/>
  <c r="C1430" i="2"/>
  <c r="B1430" i="2"/>
  <c r="A1430" i="2"/>
  <c r="E1429" i="2"/>
  <c r="E1441" i="2" s="1"/>
  <c r="D1429" i="2"/>
  <c r="C1429" i="2"/>
  <c r="B1429" i="2"/>
  <c r="A1429" i="2"/>
  <c r="E1428" i="2"/>
  <c r="D1428" i="2"/>
  <c r="C1428" i="2"/>
  <c r="B1428" i="2"/>
  <c r="A1428" i="2"/>
  <c r="E1427" i="2"/>
  <c r="D1427" i="2"/>
  <c r="C1427" i="2"/>
  <c r="B1427" i="2"/>
  <c r="A1427" i="2"/>
  <c r="E1426" i="2"/>
  <c r="D1426" i="2"/>
  <c r="D1441" i="2" s="1"/>
  <c r="C1426" i="2"/>
  <c r="C1441" i="2" s="1"/>
  <c r="B1426" i="2"/>
  <c r="B1441" i="2" s="1"/>
  <c r="A1426" i="2"/>
  <c r="W1425" i="2"/>
  <c r="V1425" i="2"/>
  <c r="U1425" i="2"/>
  <c r="T1425" i="2"/>
  <c r="S1425" i="2"/>
  <c r="R1425" i="2"/>
  <c r="Q1425" i="2"/>
  <c r="P1425" i="2"/>
  <c r="O1425" i="2"/>
  <c r="N1425" i="2"/>
  <c r="M1425" i="2"/>
  <c r="L1425" i="2"/>
  <c r="K1425" i="2"/>
  <c r="J1425" i="2"/>
  <c r="I1425" i="2"/>
  <c r="H1425" i="2"/>
  <c r="G1425" i="2"/>
  <c r="F1425" i="2"/>
  <c r="E1425" i="2"/>
  <c r="D1425" i="2"/>
  <c r="C1425" i="2"/>
  <c r="B1425" i="2"/>
  <c r="V1424" i="2"/>
  <c r="T1424" i="2"/>
  <c r="R1424" i="2"/>
  <c r="P1424" i="2"/>
  <c r="N1424" i="2"/>
  <c r="L1424" i="2"/>
  <c r="J1424" i="2"/>
  <c r="H1424" i="2"/>
  <c r="F1424" i="2"/>
  <c r="D1424" i="2"/>
  <c r="B1424" i="2"/>
  <c r="A1424" i="2"/>
  <c r="T1423" i="2"/>
  <c r="A1423" i="2"/>
  <c r="A1422" i="2"/>
  <c r="A1421" i="2"/>
  <c r="E1418" i="2"/>
  <c r="R1417" i="2"/>
  <c r="N1417" i="2"/>
  <c r="J1417" i="2"/>
  <c r="E1417" i="2"/>
  <c r="A1417" i="2"/>
  <c r="A1416" i="2"/>
  <c r="J1414" i="2"/>
  <c r="A1414" i="2"/>
  <c r="A1411" i="2"/>
  <c r="V1410" i="2"/>
  <c r="K1410" i="2"/>
  <c r="I1410" i="2"/>
  <c r="A1410" i="2"/>
  <c r="K1409" i="2"/>
  <c r="I1409" i="2"/>
  <c r="A1409" i="2"/>
  <c r="E1408" i="2"/>
  <c r="D1408" i="2"/>
  <c r="C1408" i="2"/>
  <c r="B1408" i="2"/>
  <c r="A1408" i="2"/>
  <c r="E1407" i="2"/>
  <c r="D1407" i="2"/>
  <c r="C1407" i="2"/>
  <c r="B1407" i="2"/>
  <c r="A1407" i="2"/>
  <c r="A1405" i="2"/>
  <c r="W1404" i="2"/>
  <c r="V1404" i="2"/>
  <c r="U1404" i="2"/>
  <c r="T1404" i="2"/>
  <c r="S1404" i="2"/>
  <c r="R1404" i="2"/>
  <c r="Q1404" i="2"/>
  <c r="P1404" i="2"/>
  <c r="O1404" i="2"/>
  <c r="N1404" i="2"/>
  <c r="M1404" i="2"/>
  <c r="L1404" i="2"/>
  <c r="K1404" i="2"/>
  <c r="J1404" i="2"/>
  <c r="I1404" i="2"/>
  <c r="H1404" i="2"/>
  <c r="G1404" i="2"/>
  <c r="F1404" i="2"/>
  <c r="A1404" i="2"/>
  <c r="E1403" i="2"/>
  <c r="D1403" i="2"/>
  <c r="C1403" i="2"/>
  <c r="B1403" i="2"/>
  <c r="A1403" i="2"/>
  <c r="E1402" i="2"/>
  <c r="D1402" i="2"/>
  <c r="C1402" i="2"/>
  <c r="B1402" i="2"/>
  <c r="A1402" i="2"/>
  <c r="E1401" i="2"/>
  <c r="D1401" i="2"/>
  <c r="C1401" i="2"/>
  <c r="B1401" i="2"/>
  <c r="A1401" i="2"/>
  <c r="E1400" i="2"/>
  <c r="D1400" i="2"/>
  <c r="C1400" i="2"/>
  <c r="B1400" i="2"/>
  <c r="A1400" i="2"/>
  <c r="E1399" i="2"/>
  <c r="D1399" i="2"/>
  <c r="C1399" i="2"/>
  <c r="B1399" i="2"/>
  <c r="A1399" i="2"/>
  <c r="E1398" i="2"/>
  <c r="D1398" i="2"/>
  <c r="C1398" i="2"/>
  <c r="B1398" i="2"/>
  <c r="A1398" i="2"/>
  <c r="E1397" i="2"/>
  <c r="D1397" i="2"/>
  <c r="C1397" i="2"/>
  <c r="B1397" i="2"/>
  <c r="A1397" i="2"/>
  <c r="E1396" i="2"/>
  <c r="D1396" i="2"/>
  <c r="C1396" i="2"/>
  <c r="B1396" i="2"/>
  <c r="A1396" i="2"/>
  <c r="E1395" i="2"/>
  <c r="D1395" i="2"/>
  <c r="C1395" i="2"/>
  <c r="B1395" i="2"/>
  <c r="A1395" i="2"/>
  <c r="E1394" i="2"/>
  <c r="D1394" i="2"/>
  <c r="C1394" i="2"/>
  <c r="B1394" i="2"/>
  <c r="A1394" i="2"/>
  <c r="E1393" i="2"/>
  <c r="D1393" i="2"/>
  <c r="C1393" i="2"/>
  <c r="B1393" i="2"/>
  <c r="A1393" i="2"/>
  <c r="E1392" i="2"/>
  <c r="E1404" i="2" s="1"/>
  <c r="D1392" i="2"/>
  <c r="C1392" i="2"/>
  <c r="B1392" i="2"/>
  <c r="A1392" i="2"/>
  <c r="E1391" i="2"/>
  <c r="D1391" i="2"/>
  <c r="C1391" i="2"/>
  <c r="B1391" i="2"/>
  <c r="A1391" i="2"/>
  <c r="E1390" i="2"/>
  <c r="D1390" i="2"/>
  <c r="C1390" i="2"/>
  <c r="C1404" i="2" s="1"/>
  <c r="B1390" i="2"/>
  <c r="A1390" i="2"/>
  <c r="E1389" i="2"/>
  <c r="D1389" i="2"/>
  <c r="D1404" i="2" s="1"/>
  <c r="C1389" i="2"/>
  <c r="B1389" i="2"/>
  <c r="B1404" i="2" s="1"/>
  <c r="A1389" i="2"/>
  <c r="W1388" i="2"/>
  <c r="V1388" i="2"/>
  <c r="U1388" i="2"/>
  <c r="T1388" i="2"/>
  <c r="S1388" i="2"/>
  <c r="R1388" i="2"/>
  <c r="Q1388" i="2"/>
  <c r="P1388" i="2"/>
  <c r="O1388" i="2"/>
  <c r="N1388" i="2"/>
  <c r="M1388" i="2"/>
  <c r="L1388" i="2"/>
  <c r="K1388" i="2"/>
  <c r="J1388" i="2"/>
  <c r="I1388" i="2"/>
  <c r="H1388" i="2"/>
  <c r="G1388" i="2"/>
  <c r="F1388" i="2"/>
  <c r="E1388" i="2"/>
  <c r="D1388" i="2"/>
  <c r="C1388" i="2"/>
  <c r="B1388" i="2"/>
  <c r="V1387" i="2"/>
  <c r="T1387" i="2"/>
  <c r="R1387" i="2"/>
  <c r="P1387" i="2"/>
  <c r="N1387" i="2"/>
  <c r="L1387" i="2"/>
  <c r="J1387" i="2"/>
  <c r="H1387" i="2"/>
  <c r="F1387" i="2"/>
  <c r="D1387" i="2"/>
  <c r="B1387" i="2"/>
  <c r="A1387" i="2"/>
  <c r="T1386" i="2"/>
  <c r="A1386" i="2"/>
  <c r="A1385" i="2"/>
  <c r="A1384" i="2"/>
  <c r="E1381" i="2"/>
  <c r="R1380" i="2"/>
  <c r="N1380" i="2"/>
  <c r="J1380" i="2"/>
  <c r="E1380" i="2"/>
  <c r="A1380" i="2"/>
  <c r="A1379" i="2"/>
  <c r="J1377" i="2"/>
  <c r="A1377" i="2"/>
  <c r="A1374" i="2"/>
  <c r="V1373" i="2"/>
  <c r="K1373" i="2"/>
  <c r="I1373" i="2"/>
  <c r="A1373" i="2"/>
  <c r="K1372" i="2"/>
  <c r="I1372" i="2"/>
  <c r="A1372" i="2"/>
  <c r="E1371" i="2"/>
  <c r="D1371" i="2"/>
  <c r="C1371" i="2"/>
  <c r="B1371" i="2"/>
  <c r="A1371" i="2"/>
  <c r="E1370" i="2"/>
  <c r="D1370" i="2"/>
  <c r="C1370" i="2"/>
  <c r="B1370" i="2"/>
  <c r="A1370" i="2"/>
  <c r="A1368" i="2"/>
  <c r="W1367" i="2"/>
  <c r="V1367" i="2"/>
  <c r="U1367" i="2"/>
  <c r="T1367" i="2"/>
  <c r="S1367" i="2"/>
  <c r="R1367" i="2"/>
  <c r="Q1367" i="2"/>
  <c r="P1367" i="2"/>
  <c r="O1367" i="2"/>
  <c r="N1367" i="2"/>
  <c r="M1367" i="2"/>
  <c r="L1367" i="2"/>
  <c r="K1367" i="2"/>
  <c r="J1367" i="2"/>
  <c r="I1367" i="2"/>
  <c r="H1367" i="2"/>
  <c r="G1367" i="2"/>
  <c r="F1367" i="2"/>
  <c r="A1367" i="2"/>
  <c r="E1366" i="2"/>
  <c r="D1366" i="2"/>
  <c r="C1366" i="2"/>
  <c r="B1366" i="2"/>
  <c r="A1366" i="2"/>
  <c r="E1365" i="2"/>
  <c r="D1365" i="2"/>
  <c r="C1365" i="2"/>
  <c r="B1365" i="2"/>
  <c r="A1365" i="2"/>
  <c r="E1364" i="2"/>
  <c r="D1364" i="2"/>
  <c r="C1364" i="2"/>
  <c r="B1364" i="2"/>
  <c r="A1364" i="2"/>
  <c r="E1363" i="2"/>
  <c r="D1363" i="2"/>
  <c r="C1363" i="2"/>
  <c r="B1363" i="2"/>
  <c r="A1363" i="2"/>
  <c r="E1362" i="2"/>
  <c r="D1362" i="2"/>
  <c r="C1362" i="2"/>
  <c r="B1362" i="2"/>
  <c r="A1362" i="2"/>
  <c r="E1361" i="2"/>
  <c r="D1361" i="2"/>
  <c r="C1361" i="2"/>
  <c r="B1361" i="2"/>
  <c r="A1361" i="2"/>
  <c r="E1360" i="2"/>
  <c r="D1360" i="2"/>
  <c r="C1360" i="2"/>
  <c r="B1360" i="2"/>
  <c r="A1360" i="2"/>
  <c r="E1359" i="2"/>
  <c r="D1359" i="2"/>
  <c r="C1359" i="2"/>
  <c r="B1359" i="2"/>
  <c r="A1359" i="2"/>
  <c r="E1358" i="2"/>
  <c r="D1358" i="2"/>
  <c r="C1358" i="2"/>
  <c r="B1358" i="2"/>
  <c r="A1358" i="2"/>
  <c r="E1357" i="2"/>
  <c r="D1357" i="2"/>
  <c r="C1357" i="2"/>
  <c r="B1357" i="2"/>
  <c r="A1357" i="2"/>
  <c r="E1356" i="2"/>
  <c r="D1356" i="2"/>
  <c r="C1356" i="2"/>
  <c r="B1356" i="2"/>
  <c r="A1356" i="2"/>
  <c r="E1355" i="2"/>
  <c r="E1367" i="2" s="1"/>
  <c r="D1355" i="2"/>
  <c r="C1355" i="2"/>
  <c r="B1355" i="2"/>
  <c r="A1355" i="2"/>
  <c r="E1354" i="2"/>
  <c r="D1354" i="2"/>
  <c r="C1354" i="2"/>
  <c r="B1354" i="2"/>
  <c r="A1354" i="2"/>
  <c r="E1353" i="2"/>
  <c r="D1353" i="2"/>
  <c r="C1353" i="2"/>
  <c r="B1353" i="2"/>
  <c r="A1353" i="2"/>
  <c r="E1352" i="2"/>
  <c r="D1352" i="2"/>
  <c r="D1367" i="2" s="1"/>
  <c r="C1352" i="2"/>
  <c r="C1367" i="2" s="1"/>
  <c r="B1352" i="2"/>
  <c r="B1367" i="2" s="1"/>
  <c r="A1352" i="2"/>
  <c r="W1351" i="2"/>
  <c r="V1351" i="2"/>
  <c r="U1351" i="2"/>
  <c r="T1351" i="2"/>
  <c r="S1351" i="2"/>
  <c r="R1351" i="2"/>
  <c r="Q1351" i="2"/>
  <c r="P1351" i="2"/>
  <c r="O1351" i="2"/>
  <c r="N1351" i="2"/>
  <c r="M1351" i="2"/>
  <c r="L1351" i="2"/>
  <c r="K1351" i="2"/>
  <c r="J1351" i="2"/>
  <c r="I1351" i="2"/>
  <c r="H1351" i="2"/>
  <c r="G1351" i="2"/>
  <c r="F1351" i="2"/>
  <c r="E1351" i="2"/>
  <c r="D1351" i="2"/>
  <c r="C1351" i="2"/>
  <c r="B1351" i="2"/>
  <c r="V1350" i="2"/>
  <c r="T1350" i="2"/>
  <c r="R1350" i="2"/>
  <c r="P1350" i="2"/>
  <c r="N1350" i="2"/>
  <c r="L1350" i="2"/>
  <c r="J1350" i="2"/>
  <c r="H1350" i="2"/>
  <c r="F1350" i="2"/>
  <c r="D1350" i="2"/>
  <c r="B1350" i="2"/>
  <c r="A1350" i="2"/>
  <c r="T1349" i="2"/>
  <c r="A1349" i="2"/>
  <c r="A1348" i="2"/>
  <c r="A1347" i="2"/>
  <c r="E1344" i="2"/>
  <c r="R1343" i="2"/>
  <c r="N1343" i="2"/>
  <c r="J1343" i="2"/>
  <c r="E1343" i="2"/>
  <c r="A1343" i="2"/>
  <c r="A1342" i="2"/>
  <c r="J1340" i="2"/>
  <c r="A1340" i="2"/>
  <c r="A1337" i="2"/>
  <c r="V1336" i="2"/>
  <c r="K1336" i="2"/>
  <c r="I1336" i="2"/>
  <c r="A1336" i="2"/>
  <c r="K1335" i="2"/>
  <c r="I1335" i="2"/>
  <c r="A1335" i="2"/>
  <c r="E1334" i="2"/>
  <c r="D1334" i="2"/>
  <c r="C1334" i="2"/>
  <c r="B1334" i="2"/>
  <c r="A1334" i="2"/>
  <c r="E1333" i="2"/>
  <c r="D1333" i="2"/>
  <c r="C1333" i="2"/>
  <c r="B1333" i="2"/>
  <c r="A1333" i="2"/>
  <c r="A1331" i="2"/>
  <c r="W1330" i="2"/>
  <c r="V1330" i="2"/>
  <c r="U1330" i="2"/>
  <c r="T1330" i="2"/>
  <c r="S1330" i="2"/>
  <c r="R1330" i="2"/>
  <c r="Q1330" i="2"/>
  <c r="P1330" i="2"/>
  <c r="O1330" i="2"/>
  <c r="N1330" i="2"/>
  <c r="M1330" i="2"/>
  <c r="L1330" i="2"/>
  <c r="K1330" i="2"/>
  <c r="J1330" i="2"/>
  <c r="I1330" i="2"/>
  <c r="H1330" i="2"/>
  <c r="G1330" i="2"/>
  <c r="F1330" i="2"/>
  <c r="A1330" i="2"/>
  <c r="E1329" i="2"/>
  <c r="D1329" i="2"/>
  <c r="C1329" i="2"/>
  <c r="B1329" i="2"/>
  <c r="A1329" i="2"/>
  <c r="E1328" i="2"/>
  <c r="D1328" i="2"/>
  <c r="C1328" i="2"/>
  <c r="B1328" i="2"/>
  <c r="A1328" i="2"/>
  <c r="E1327" i="2"/>
  <c r="D1327" i="2"/>
  <c r="C1327" i="2"/>
  <c r="B1327" i="2"/>
  <c r="A1327" i="2"/>
  <c r="E1326" i="2"/>
  <c r="D1326" i="2"/>
  <c r="C1326" i="2"/>
  <c r="B1326" i="2"/>
  <c r="A1326" i="2"/>
  <c r="E1325" i="2"/>
  <c r="D1325" i="2"/>
  <c r="C1325" i="2"/>
  <c r="B1325" i="2"/>
  <c r="A1325" i="2"/>
  <c r="E1324" i="2"/>
  <c r="D1324" i="2"/>
  <c r="C1324" i="2"/>
  <c r="B1324" i="2"/>
  <c r="A1324" i="2"/>
  <c r="E1323" i="2"/>
  <c r="D1323" i="2"/>
  <c r="C1323" i="2"/>
  <c r="B1323" i="2"/>
  <c r="A1323" i="2"/>
  <c r="E1322" i="2"/>
  <c r="D1322" i="2"/>
  <c r="C1322" i="2"/>
  <c r="B1322" i="2"/>
  <c r="A1322" i="2"/>
  <c r="E1321" i="2"/>
  <c r="D1321" i="2"/>
  <c r="C1321" i="2"/>
  <c r="B1321" i="2"/>
  <c r="A1321" i="2"/>
  <c r="E1320" i="2"/>
  <c r="D1320" i="2"/>
  <c r="C1320" i="2"/>
  <c r="B1320" i="2"/>
  <c r="A1320" i="2"/>
  <c r="E1319" i="2"/>
  <c r="D1319" i="2"/>
  <c r="C1319" i="2"/>
  <c r="B1319" i="2"/>
  <c r="A1319" i="2"/>
  <c r="E1318" i="2"/>
  <c r="E1330" i="2" s="1"/>
  <c r="D1318" i="2"/>
  <c r="C1318" i="2"/>
  <c r="B1318" i="2"/>
  <c r="A1318" i="2"/>
  <c r="E1317" i="2"/>
  <c r="D1317" i="2"/>
  <c r="C1317" i="2"/>
  <c r="B1317" i="2"/>
  <c r="A1317" i="2"/>
  <c r="E1316" i="2"/>
  <c r="D1316" i="2"/>
  <c r="C1316" i="2"/>
  <c r="B1316" i="2"/>
  <c r="A1316" i="2"/>
  <c r="E1315" i="2"/>
  <c r="D1315" i="2"/>
  <c r="D1330" i="2" s="1"/>
  <c r="C1315" i="2"/>
  <c r="C1330" i="2" s="1"/>
  <c r="B1315" i="2"/>
  <c r="B1330" i="2" s="1"/>
  <c r="A1315" i="2"/>
  <c r="W1314" i="2"/>
  <c r="V1314" i="2"/>
  <c r="U1314" i="2"/>
  <c r="T1314" i="2"/>
  <c r="S1314" i="2"/>
  <c r="R1314" i="2"/>
  <c r="Q1314" i="2"/>
  <c r="P1314" i="2"/>
  <c r="O1314" i="2"/>
  <c r="N1314" i="2"/>
  <c r="M1314" i="2"/>
  <c r="L1314" i="2"/>
  <c r="K1314" i="2"/>
  <c r="J1314" i="2"/>
  <c r="I1314" i="2"/>
  <c r="H1314" i="2"/>
  <c r="G1314" i="2"/>
  <c r="F1314" i="2"/>
  <c r="E1314" i="2"/>
  <c r="D1314" i="2"/>
  <c r="C1314" i="2"/>
  <c r="B1314" i="2"/>
  <c r="V1313" i="2"/>
  <c r="T1313" i="2"/>
  <c r="R1313" i="2"/>
  <c r="P1313" i="2"/>
  <c r="N1313" i="2"/>
  <c r="L1313" i="2"/>
  <c r="J1313" i="2"/>
  <c r="H1313" i="2"/>
  <c r="F1313" i="2"/>
  <c r="D1313" i="2"/>
  <c r="B1313" i="2"/>
  <c r="A1313" i="2"/>
  <c r="T1312" i="2"/>
  <c r="A1312" i="2"/>
  <c r="A1311" i="2"/>
  <c r="A1310" i="2"/>
  <c r="E1307" i="2"/>
  <c r="R1306" i="2"/>
  <c r="N1306" i="2"/>
  <c r="J1306" i="2"/>
  <c r="E1306" i="2"/>
  <c r="A1306" i="2"/>
  <c r="A1305" i="2"/>
  <c r="J1303" i="2"/>
  <c r="A1303" i="2"/>
  <c r="A1300" i="2"/>
  <c r="V1299" i="2"/>
  <c r="K1299" i="2"/>
  <c r="I1299" i="2"/>
  <c r="A1299" i="2"/>
  <c r="K1298" i="2"/>
  <c r="I1298" i="2"/>
  <c r="A1298" i="2"/>
  <c r="E1297" i="2"/>
  <c r="D1297" i="2"/>
  <c r="C1297" i="2"/>
  <c r="B1297" i="2"/>
  <c r="A1297" i="2"/>
  <c r="E1296" i="2"/>
  <c r="D1296" i="2"/>
  <c r="C1296" i="2"/>
  <c r="B1296" i="2"/>
  <c r="A1296" i="2"/>
  <c r="A1294" i="2"/>
  <c r="W1293" i="2"/>
  <c r="V1293" i="2"/>
  <c r="U1293" i="2"/>
  <c r="T1293" i="2"/>
  <c r="S1293" i="2"/>
  <c r="R1293" i="2"/>
  <c r="Q1293" i="2"/>
  <c r="P1293" i="2"/>
  <c r="O1293" i="2"/>
  <c r="N1293" i="2"/>
  <c r="M1293" i="2"/>
  <c r="L1293" i="2"/>
  <c r="K1293" i="2"/>
  <c r="J1293" i="2"/>
  <c r="I1293" i="2"/>
  <c r="H1293" i="2"/>
  <c r="G1293" i="2"/>
  <c r="F1293" i="2"/>
  <c r="A1293" i="2"/>
  <c r="E1292" i="2"/>
  <c r="D1292" i="2"/>
  <c r="C1292" i="2"/>
  <c r="B1292" i="2"/>
  <c r="A1292" i="2"/>
  <c r="E1291" i="2"/>
  <c r="D1291" i="2"/>
  <c r="C1291" i="2"/>
  <c r="B1291" i="2"/>
  <c r="A1291" i="2"/>
  <c r="E1290" i="2"/>
  <c r="D1290" i="2"/>
  <c r="C1290" i="2"/>
  <c r="B1290" i="2"/>
  <c r="A1290" i="2"/>
  <c r="E1289" i="2"/>
  <c r="D1289" i="2"/>
  <c r="C1289" i="2"/>
  <c r="B1289" i="2"/>
  <c r="A1289" i="2"/>
  <c r="E1288" i="2"/>
  <c r="D1288" i="2"/>
  <c r="C1288" i="2"/>
  <c r="B1288" i="2"/>
  <c r="A1288" i="2"/>
  <c r="E1287" i="2"/>
  <c r="D1287" i="2"/>
  <c r="C1287" i="2"/>
  <c r="B1287" i="2"/>
  <c r="A1287" i="2"/>
  <c r="E1286" i="2"/>
  <c r="D1286" i="2"/>
  <c r="C1286" i="2"/>
  <c r="B1286" i="2"/>
  <c r="A1286" i="2"/>
  <c r="E1285" i="2"/>
  <c r="D1285" i="2"/>
  <c r="C1285" i="2"/>
  <c r="B1285" i="2"/>
  <c r="A1285" i="2"/>
  <c r="E1284" i="2"/>
  <c r="D1284" i="2"/>
  <c r="C1284" i="2"/>
  <c r="B1284" i="2"/>
  <c r="A1284" i="2"/>
  <c r="E1283" i="2"/>
  <c r="D1283" i="2"/>
  <c r="C1283" i="2"/>
  <c r="B1283" i="2"/>
  <c r="A1283" i="2"/>
  <c r="E1282" i="2"/>
  <c r="D1282" i="2"/>
  <c r="C1282" i="2"/>
  <c r="B1282" i="2"/>
  <c r="A1282" i="2"/>
  <c r="E1281" i="2"/>
  <c r="E1293" i="2" s="1"/>
  <c r="D1281" i="2"/>
  <c r="C1281" i="2"/>
  <c r="B1281" i="2"/>
  <c r="A1281" i="2"/>
  <c r="E1280" i="2"/>
  <c r="D1280" i="2"/>
  <c r="C1280" i="2"/>
  <c r="B1280" i="2"/>
  <c r="A1280" i="2"/>
  <c r="E1279" i="2"/>
  <c r="D1279" i="2"/>
  <c r="C1279" i="2"/>
  <c r="B1279" i="2"/>
  <c r="A1279" i="2"/>
  <c r="E1278" i="2"/>
  <c r="D1278" i="2"/>
  <c r="D1293" i="2" s="1"/>
  <c r="C1278" i="2"/>
  <c r="C1293" i="2" s="1"/>
  <c r="B1278" i="2"/>
  <c r="B1293" i="2" s="1"/>
  <c r="A1278" i="2"/>
  <c r="W1277" i="2"/>
  <c r="V1277" i="2"/>
  <c r="U1277" i="2"/>
  <c r="T1277" i="2"/>
  <c r="S1277" i="2"/>
  <c r="R1277" i="2"/>
  <c r="Q1277" i="2"/>
  <c r="P1277" i="2"/>
  <c r="O1277" i="2"/>
  <c r="N1277" i="2"/>
  <c r="M1277" i="2"/>
  <c r="L1277" i="2"/>
  <c r="K1277" i="2"/>
  <c r="J1277" i="2"/>
  <c r="I1277" i="2"/>
  <c r="H1277" i="2"/>
  <c r="G1277" i="2"/>
  <c r="F1277" i="2"/>
  <c r="E1277" i="2"/>
  <c r="D1277" i="2"/>
  <c r="C1277" i="2"/>
  <c r="B1277" i="2"/>
  <c r="V1276" i="2"/>
  <c r="T1276" i="2"/>
  <c r="R1276" i="2"/>
  <c r="P1276" i="2"/>
  <c r="N1276" i="2"/>
  <c r="L1276" i="2"/>
  <c r="J1276" i="2"/>
  <c r="H1276" i="2"/>
  <c r="F1276" i="2"/>
  <c r="D1276" i="2"/>
  <c r="B1276" i="2"/>
  <c r="A1276" i="2"/>
  <c r="T1275" i="2"/>
  <c r="A1275" i="2"/>
  <c r="A1274" i="2"/>
  <c r="A1273" i="2"/>
  <c r="E1270" i="2"/>
  <c r="R1269" i="2"/>
  <c r="N1269" i="2"/>
  <c r="J1269" i="2"/>
  <c r="E1269" i="2"/>
  <c r="A1269" i="2"/>
  <c r="A1268" i="2"/>
  <c r="J1266" i="2"/>
  <c r="A1266" i="2"/>
  <c r="A1263" i="2"/>
  <c r="V1262" i="2"/>
  <c r="K1262" i="2"/>
  <c r="I1262" i="2"/>
  <c r="A1262" i="2"/>
  <c r="K1261" i="2"/>
  <c r="I1261" i="2"/>
  <c r="A1261" i="2"/>
  <c r="E1260" i="2"/>
  <c r="D1260" i="2"/>
  <c r="C1260" i="2"/>
  <c r="B1260" i="2"/>
  <c r="A1260" i="2"/>
  <c r="E1259" i="2"/>
  <c r="D1259" i="2"/>
  <c r="C1259" i="2"/>
  <c r="B1259" i="2"/>
  <c r="A1259" i="2"/>
  <c r="A1257" i="2"/>
  <c r="W1256" i="2"/>
  <c r="V1256" i="2"/>
  <c r="U1256" i="2"/>
  <c r="T1256" i="2"/>
  <c r="S1256" i="2"/>
  <c r="R1256" i="2"/>
  <c r="Q1256" i="2"/>
  <c r="P1256" i="2"/>
  <c r="O1256" i="2"/>
  <c r="N1256" i="2"/>
  <c r="M1256" i="2"/>
  <c r="L1256" i="2"/>
  <c r="K1256" i="2"/>
  <c r="J1256" i="2"/>
  <c r="I1256" i="2"/>
  <c r="H1256" i="2"/>
  <c r="G1256" i="2"/>
  <c r="F1256" i="2"/>
  <c r="A1256" i="2"/>
  <c r="E1255" i="2"/>
  <c r="D1255" i="2"/>
  <c r="C1255" i="2"/>
  <c r="B1255" i="2"/>
  <c r="A1255" i="2"/>
  <c r="E1254" i="2"/>
  <c r="D1254" i="2"/>
  <c r="C1254" i="2"/>
  <c r="B1254" i="2"/>
  <c r="A1254" i="2"/>
  <c r="E1253" i="2"/>
  <c r="D1253" i="2"/>
  <c r="C1253" i="2"/>
  <c r="B1253" i="2"/>
  <c r="A1253" i="2"/>
  <c r="E1252" i="2"/>
  <c r="D1252" i="2"/>
  <c r="C1252" i="2"/>
  <c r="B1252" i="2"/>
  <c r="A1252" i="2"/>
  <c r="E1251" i="2"/>
  <c r="D1251" i="2"/>
  <c r="C1251" i="2"/>
  <c r="B1251" i="2"/>
  <c r="A1251" i="2"/>
  <c r="E1250" i="2"/>
  <c r="D1250" i="2"/>
  <c r="C1250" i="2"/>
  <c r="B1250" i="2"/>
  <c r="A1250" i="2"/>
  <c r="E1249" i="2"/>
  <c r="D1249" i="2"/>
  <c r="C1249" i="2"/>
  <c r="B1249" i="2"/>
  <c r="A1249" i="2"/>
  <c r="E1248" i="2"/>
  <c r="D1248" i="2"/>
  <c r="C1248" i="2"/>
  <c r="B1248" i="2"/>
  <c r="A1248" i="2"/>
  <c r="E1247" i="2"/>
  <c r="D1247" i="2"/>
  <c r="C1247" i="2"/>
  <c r="B1247" i="2"/>
  <c r="A1247" i="2"/>
  <c r="E1246" i="2"/>
  <c r="D1246" i="2"/>
  <c r="C1246" i="2"/>
  <c r="B1246" i="2"/>
  <c r="A1246" i="2"/>
  <c r="E1245" i="2"/>
  <c r="D1245" i="2"/>
  <c r="C1245" i="2"/>
  <c r="B1245" i="2"/>
  <c r="A1245" i="2"/>
  <c r="E1244" i="2"/>
  <c r="E1256" i="2" s="1"/>
  <c r="D1244" i="2"/>
  <c r="C1244" i="2"/>
  <c r="B1244" i="2"/>
  <c r="A1244" i="2"/>
  <c r="E1243" i="2"/>
  <c r="D1243" i="2"/>
  <c r="C1243" i="2"/>
  <c r="B1243" i="2"/>
  <c r="A1243" i="2"/>
  <c r="E1242" i="2"/>
  <c r="D1242" i="2"/>
  <c r="C1242" i="2"/>
  <c r="B1242" i="2"/>
  <c r="A1242" i="2"/>
  <c r="E1241" i="2"/>
  <c r="D1241" i="2"/>
  <c r="D1256" i="2" s="1"/>
  <c r="C1241" i="2"/>
  <c r="C1256" i="2" s="1"/>
  <c r="B1241" i="2"/>
  <c r="B1256" i="2" s="1"/>
  <c r="A1241" i="2"/>
  <c r="W1240" i="2"/>
  <c r="V1240" i="2"/>
  <c r="U1240" i="2"/>
  <c r="T1240" i="2"/>
  <c r="S1240" i="2"/>
  <c r="R1240" i="2"/>
  <c r="Q1240" i="2"/>
  <c r="P1240" i="2"/>
  <c r="O1240" i="2"/>
  <c r="N1240" i="2"/>
  <c r="M1240" i="2"/>
  <c r="L1240" i="2"/>
  <c r="K1240" i="2"/>
  <c r="J1240" i="2"/>
  <c r="I1240" i="2"/>
  <c r="H1240" i="2"/>
  <c r="G1240" i="2"/>
  <c r="F1240" i="2"/>
  <c r="E1240" i="2"/>
  <c r="D1240" i="2"/>
  <c r="C1240" i="2"/>
  <c r="B1240" i="2"/>
  <c r="V1239" i="2"/>
  <c r="T1239" i="2"/>
  <c r="R1239" i="2"/>
  <c r="P1239" i="2"/>
  <c r="N1239" i="2"/>
  <c r="L1239" i="2"/>
  <c r="J1239" i="2"/>
  <c r="H1239" i="2"/>
  <c r="F1239" i="2"/>
  <c r="D1239" i="2"/>
  <c r="B1239" i="2"/>
  <c r="A1239" i="2"/>
  <c r="T1238" i="2"/>
  <c r="A1238" i="2"/>
  <c r="A1237" i="2"/>
  <c r="A1236" i="2"/>
  <c r="E1233" i="2"/>
  <c r="R1232" i="2"/>
  <c r="N1232" i="2"/>
  <c r="J1232" i="2"/>
  <c r="E1232" i="2"/>
  <c r="A1232" i="2"/>
  <c r="A1231" i="2"/>
  <c r="J1229" i="2"/>
  <c r="A1229" i="2"/>
  <c r="A1226" i="2"/>
  <c r="V1225" i="2"/>
  <c r="K1225" i="2"/>
  <c r="I1225" i="2"/>
  <c r="A1225" i="2"/>
  <c r="K1224" i="2"/>
  <c r="I1224" i="2"/>
  <c r="A1224" i="2"/>
  <c r="E1223" i="2"/>
  <c r="D1223" i="2"/>
  <c r="C1223" i="2"/>
  <c r="B1223" i="2"/>
  <c r="A1223" i="2"/>
  <c r="E1222" i="2"/>
  <c r="D1222" i="2"/>
  <c r="C1222" i="2"/>
  <c r="B1222" i="2"/>
  <c r="A1222" i="2"/>
  <c r="A1220" i="2"/>
  <c r="W1219" i="2"/>
  <c r="V1219" i="2"/>
  <c r="U1219" i="2"/>
  <c r="T1219" i="2"/>
  <c r="S1219" i="2"/>
  <c r="R1219" i="2"/>
  <c r="Q1219" i="2"/>
  <c r="P1219" i="2"/>
  <c r="O1219" i="2"/>
  <c r="N1219" i="2"/>
  <c r="M1219" i="2"/>
  <c r="L1219" i="2"/>
  <c r="K1219" i="2"/>
  <c r="J1219" i="2"/>
  <c r="I1219" i="2"/>
  <c r="H1219" i="2"/>
  <c r="G1219" i="2"/>
  <c r="F1219" i="2"/>
  <c r="A1219" i="2"/>
  <c r="E1218" i="2"/>
  <c r="D1218" i="2"/>
  <c r="C1218" i="2"/>
  <c r="B1218" i="2"/>
  <c r="A1218" i="2"/>
  <c r="E1217" i="2"/>
  <c r="D1217" i="2"/>
  <c r="C1217" i="2"/>
  <c r="B1217" i="2"/>
  <c r="A1217" i="2"/>
  <c r="E1216" i="2"/>
  <c r="D1216" i="2"/>
  <c r="C1216" i="2"/>
  <c r="B1216" i="2"/>
  <c r="A1216" i="2"/>
  <c r="E1215" i="2"/>
  <c r="D1215" i="2"/>
  <c r="C1215" i="2"/>
  <c r="B1215" i="2"/>
  <c r="A1215" i="2"/>
  <c r="E1214" i="2"/>
  <c r="D1214" i="2"/>
  <c r="C1214" i="2"/>
  <c r="B1214" i="2"/>
  <c r="A1214" i="2"/>
  <c r="E1213" i="2"/>
  <c r="D1213" i="2"/>
  <c r="C1213" i="2"/>
  <c r="B1213" i="2"/>
  <c r="A1213" i="2"/>
  <c r="E1212" i="2"/>
  <c r="D1212" i="2"/>
  <c r="C1212" i="2"/>
  <c r="B1212" i="2"/>
  <c r="A1212" i="2"/>
  <c r="E1211" i="2"/>
  <c r="D1211" i="2"/>
  <c r="C1211" i="2"/>
  <c r="B1211" i="2"/>
  <c r="A1211" i="2"/>
  <c r="E1210" i="2"/>
  <c r="D1210" i="2"/>
  <c r="C1210" i="2"/>
  <c r="B1210" i="2"/>
  <c r="A1210" i="2"/>
  <c r="E1209" i="2"/>
  <c r="D1209" i="2"/>
  <c r="C1209" i="2"/>
  <c r="B1209" i="2"/>
  <c r="A1209" i="2"/>
  <c r="E1208" i="2"/>
  <c r="D1208" i="2"/>
  <c r="C1208" i="2"/>
  <c r="B1208" i="2"/>
  <c r="A1208" i="2"/>
  <c r="E1207" i="2"/>
  <c r="E1219" i="2" s="1"/>
  <c r="D1207" i="2"/>
  <c r="C1207" i="2"/>
  <c r="B1207" i="2"/>
  <c r="A1207" i="2"/>
  <c r="E1206" i="2"/>
  <c r="D1206" i="2"/>
  <c r="C1206" i="2"/>
  <c r="B1206" i="2"/>
  <c r="A1206" i="2"/>
  <c r="E1205" i="2"/>
  <c r="D1205" i="2"/>
  <c r="C1205" i="2"/>
  <c r="B1205" i="2"/>
  <c r="A1205" i="2"/>
  <c r="E1204" i="2"/>
  <c r="D1204" i="2"/>
  <c r="D1219" i="2" s="1"/>
  <c r="C1204" i="2"/>
  <c r="C1219" i="2" s="1"/>
  <c r="B1204" i="2"/>
  <c r="B1219" i="2" s="1"/>
  <c r="A1204" i="2"/>
  <c r="W1203" i="2"/>
  <c r="V1203" i="2"/>
  <c r="U1203" i="2"/>
  <c r="T1203" i="2"/>
  <c r="S1203" i="2"/>
  <c r="R1203" i="2"/>
  <c r="Q1203" i="2"/>
  <c r="P1203" i="2"/>
  <c r="O1203" i="2"/>
  <c r="N1203" i="2"/>
  <c r="M1203" i="2"/>
  <c r="L1203" i="2"/>
  <c r="K1203" i="2"/>
  <c r="J1203" i="2"/>
  <c r="I1203" i="2"/>
  <c r="H1203" i="2"/>
  <c r="G1203" i="2"/>
  <c r="F1203" i="2"/>
  <c r="E1203" i="2"/>
  <c r="D1203" i="2"/>
  <c r="C1203" i="2"/>
  <c r="B1203" i="2"/>
  <c r="V1202" i="2"/>
  <c r="T1202" i="2"/>
  <c r="R1202" i="2"/>
  <c r="P1202" i="2"/>
  <c r="N1202" i="2"/>
  <c r="L1202" i="2"/>
  <c r="J1202" i="2"/>
  <c r="H1202" i="2"/>
  <c r="F1202" i="2"/>
  <c r="D1202" i="2"/>
  <c r="B1202" i="2"/>
  <c r="A1202" i="2"/>
  <c r="T1201" i="2"/>
  <c r="A1201" i="2"/>
  <c r="A1200" i="2"/>
  <c r="A1199" i="2"/>
  <c r="E1196" i="2"/>
  <c r="R1195" i="2"/>
  <c r="N1195" i="2"/>
  <c r="J1195" i="2"/>
  <c r="E1195" i="2"/>
  <c r="A1195" i="2"/>
  <c r="A1194" i="2"/>
  <c r="J1192" i="2"/>
  <c r="A1192" i="2"/>
  <c r="A1189" i="2"/>
  <c r="V1188" i="2"/>
  <c r="K1188" i="2"/>
  <c r="I1188" i="2"/>
  <c r="A1188" i="2"/>
  <c r="K1187" i="2"/>
  <c r="I1187" i="2"/>
  <c r="A1187" i="2"/>
  <c r="E1186" i="2"/>
  <c r="D1186" i="2"/>
  <c r="C1186" i="2"/>
  <c r="B1186" i="2"/>
  <c r="A1186" i="2"/>
  <c r="E1185" i="2"/>
  <c r="D1185" i="2"/>
  <c r="C1185" i="2"/>
  <c r="B1185" i="2"/>
  <c r="A1185" i="2"/>
  <c r="A1183" i="2"/>
  <c r="W1182" i="2"/>
  <c r="V1182" i="2"/>
  <c r="U1182" i="2"/>
  <c r="T1182" i="2"/>
  <c r="S1182" i="2"/>
  <c r="R1182" i="2"/>
  <c r="Q1182" i="2"/>
  <c r="P1182" i="2"/>
  <c r="O1182" i="2"/>
  <c r="N1182" i="2"/>
  <c r="M1182" i="2"/>
  <c r="L1182" i="2"/>
  <c r="K1182" i="2"/>
  <c r="J1182" i="2"/>
  <c r="I1182" i="2"/>
  <c r="H1182" i="2"/>
  <c r="G1182" i="2"/>
  <c r="F1182" i="2"/>
  <c r="A1182" i="2"/>
  <c r="E1181" i="2"/>
  <c r="D1181" i="2"/>
  <c r="C1181" i="2"/>
  <c r="B1181" i="2"/>
  <c r="A1181" i="2"/>
  <c r="E1180" i="2"/>
  <c r="D1180" i="2"/>
  <c r="C1180" i="2"/>
  <c r="B1180" i="2"/>
  <c r="A1180" i="2"/>
  <c r="E1179" i="2"/>
  <c r="D1179" i="2"/>
  <c r="C1179" i="2"/>
  <c r="B1179" i="2"/>
  <c r="A1179" i="2"/>
  <c r="E1178" i="2"/>
  <c r="D1178" i="2"/>
  <c r="C1178" i="2"/>
  <c r="B1178" i="2"/>
  <c r="A1178" i="2"/>
  <c r="E1177" i="2"/>
  <c r="D1177" i="2"/>
  <c r="C1177" i="2"/>
  <c r="B1177" i="2"/>
  <c r="A1177" i="2"/>
  <c r="E1176" i="2"/>
  <c r="D1176" i="2"/>
  <c r="C1176" i="2"/>
  <c r="B1176" i="2"/>
  <c r="A1176" i="2"/>
  <c r="E1175" i="2"/>
  <c r="D1175" i="2"/>
  <c r="C1175" i="2"/>
  <c r="B1175" i="2"/>
  <c r="A1175" i="2"/>
  <c r="E1174" i="2"/>
  <c r="D1174" i="2"/>
  <c r="C1174" i="2"/>
  <c r="B1174" i="2"/>
  <c r="A1174" i="2"/>
  <c r="E1173" i="2"/>
  <c r="D1173" i="2"/>
  <c r="C1173" i="2"/>
  <c r="B1173" i="2"/>
  <c r="A1173" i="2"/>
  <c r="E1172" i="2"/>
  <c r="D1172" i="2"/>
  <c r="C1172" i="2"/>
  <c r="B1172" i="2"/>
  <c r="A1172" i="2"/>
  <c r="E1171" i="2"/>
  <c r="D1171" i="2"/>
  <c r="C1171" i="2"/>
  <c r="B1171" i="2"/>
  <c r="A1171" i="2"/>
  <c r="E1170" i="2"/>
  <c r="E1182" i="2" s="1"/>
  <c r="D1170" i="2"/>
  <c r="C1170" i="2"/>
  <c r="B1170" i="2"/>
  <c r="A1170" i="2"/>
  <c r="E1169" i="2"/>
  <c r="D1169" i="2"/>
  <c r="C1169" i="2"/>
  <c r="B1169" i="2"/>
  <c r="A1169" i="2"/>
  <c r="E1168" i="2"/>
  <c r="D1168" i="2"/>
  <c r="C1168" i="2"/>
  <c r="B1168" i="2"/>
  <c r="A1168" i="2"/>
  <c r="E1167" i="2"/>
  <c r="D1167" i="2"/>
  <c r="D1182" i="2" s="1"/>
  <c r="C1167" i="2"/>
  <c r="C1182" i="2" s="1"/>
  <c r="B1167" i="2"/>
  <c r="B1182" i="2" s="1"/>
  <c r="A1167" i="2"/>
  <c r="W1166" i="2"/>
  <c r="V1166" i="2"/>
  <c r="U1166" i="2"/>
  <c r="T1166" i="2"/>
  <c r="S1166" i="2"/>
  <c r="R1166" i="2"/>
  <c r="Q1166" i="2"/>
  <c r="P1166" i="2"/>
  <c r="O1166" i="2"/>
  <c r="N1166" i="2"/>
  <c r="M1166" i="2"/>
  <c r="L1166" i="2"/>
  <c r="K1166" i="2"/>
  <c r="J1166" i="2"/>
  <c r="I1166" i="2"/>
  <c r="H1166" i="2"/>
  <c r="G1166" i="2"/>
  <c r="F1166" i="2"/>
  <c r="E1166" i="2"/>
  <c r="D1166" i="2"/>
  <c r="C1166" i="2"/>
  <c r="B1166" i="2"/>
  <c r="V1165" i="2"/>
  <c r="T1165" i="2"/>
  <c r="R1165" i="2"/>
  <c r="P1165" i="2"/>
  <c r="N1165" i="2"/>
  <c r="L1165" i="2"/>
  <c r="J1165" i="2"/>
  <c r="H1165" i="2"/>
  <c r="F1165" i="2"/>
  <c r="D1165" i="2"/>
  <c r="B1165" i="2"/>
  <c r="A1165" i="2"/>
  <c r="T1164" i="2"/>
  <c r="A1164" i="2"/>
  <c r="A1163" i="2"/>
  <c r="A1162" i="2"/>
  <c r="E1159" i="2"/>
  <c r="R1158" i="2"/>
  <c r="N1158" i="2"/>
  <c r="J1158" i="2"/>
  <c r="E1158" i="2"/>
  <c r="A1158" i="2"/>
  <c r="A1157" i="2"/>
  <c r="J1155" i="2"/>
  <c r="A1155" i="2"/>
  <c r="A1152" i="2"/>
  <c r="V1151" i="2"/>
  <c r="K1151" i="2"/>
  <c r="I1151" i="2"/>
  <c r="A1151" i="2"/>
  <c r="K1150" i="2"/>
  <c r="I1150" i="2"/>
  <c r="A1150" i="2"/>
  <c r="E1149" i="2"/>
  <c r="D1149" i="2"/>
  <c r="C1149" i="2"/>
  <c r="B1149" i="2"/>
  <c r="A1149" i="2"/>
  <c r="E1148" i="2"/>
  <c r="D1148" i="2"/>
  <c r="C1148" i="2"/>
  <c r="B1148" i="2"/>
  <c r="A1148" i="2"/>
  <c r="A1146" i="2"/>
  <c r="W1145" i="2"/>
  <c r="V1145" i="2"/>
  <c r="U1145" i="2"/>
  <c r="T1145" i="2"/>
  <c r="S1145" i="2"/>
  <c r="R1145" i="2"/>
  <c r="Q1145" i="2"/>
  <c r="P1145" i="2"/>
  <c r="O1145" i="2"/>
  <c r="N1145" i="2"/>
  <c r="M1145" i="2"/>
  <c r="L1145" i="2"/>
  <c r="K1145" i="2"/>
  <c r="J1145" i="2"/>
  <c r="I1145" i="2"/>
  <c r="H1145" i="2"/>
  <c r="G1145" i="2"/>
  <c r="F1145" i="2"/>
  <c r="A1145" i="2"/>
  <c r="E1144" i="2"/>
  <c r="D1144" i="2"/>
  <c r="C1144" i="2"/>
  <c r="B1144" i="2"/>
  <c r="A1144" i="2"/>
  <c r="E1143" i="2"/>
  <c r="D1143" i="2"/>
  <c r="C1143" i="2"/>
  <c r="B1143" i="2"/>
  <c r="A1143" i="2"/>
  <c r="E1142" i="2"/>
  <c r="D1142" i="2"/>
  <c r="C1142" i="2"/>
  <c r="B1142" i="2"/>
  <c r="A1142" i="2"/>
  <c r="E1141" i="2"/>
  <c r="D1141" i="2"/>
  <c r="C1141" i="2"/>
  <c r="B1141" i="2"/>
  <c r="A1141" i="2"/>
  <c r="E1140" i="2"/>
  <c r="D1140" i="2"/>
  <c r="C1140" i="2"/>
  <c r="B1140" i="2"/>
  <c r="A1140" i="2"/>
  <c r="E1139" i="2"/>
  <c r="D1139" i="2"/>
  <c r="C1139" i="2"/>
  <c r="B1139" i="2"/>
  <c r="A1139" i="2"/>
  <c r="E1138" i="2"/>
  <c r="D1138" i="2"/>
  <c r="C1138" i="2"/>
  <c r="B1138" i="2"/>
  <c r="A1138" i="2"/>
  <c r="E1137" i="2"/>
  <c r="D1137" i="2"/>
  <c r="C1137" i="2"/>
  <c r="B1137" i="2"/>
  <c r="A1137" i="2"/>
  <c r="E1136" i="2"/>
  <c r="D1136" i="2"/>
  <c r="C1136" i="2"/>
  <c r="B1136" i="2"/>
  <c r="A1136" i="2"/>
  <c r="E1135" i="2"/>
  <c r="D1135" i="2"/>
  <c r="C1135" i="2"/>
  <c r="B1135" i="2"/>
  <c r="A1135" i="2"/>
  <c r="E1134" i="2"/>
  <c r="D1134" i="2"/>
  <c r="C1134" i="2"/>
  <c r="B1134" i="2"/>
  <c r="A1134" i="2"/>
  <c r="E1133" i="2"/>
  <c r="E1145" i="2" s="1"/>
  <c r="D1133" i="2"/>
  <c r="C1133" i="2"/>
  <c r="B1133" i="2"/>
  <c r="A1133" i="2"/>
  <c r="E1132" i="2"/>
  <c r="D1132" i="2"/>
  <c r="C1132" i="2"/>
  <c r="B1132" i="2"/>
  <c r="A1132" i="2"/>
  <c r="E1131" i="2"/>
  <c r="D1131" i="2"/>
  <c r="C1131" i="2"/>
  <c r="C1145" i="2" s="1"/>
  <c r="B1131" i="2"/>
  <c r="A1131" i="2"/>
  <c r="E1130" i="2"/>
  <c r="D1130" i="2"/>
  <c r="D1145" i="2" s="1"/>
  <c r="C1130" i="2"/>
  <c r="B1130" i="2"/>
  <c r="B1145" i="2" s="1"/>
  <c r="A1130" i="2"/>
  <c r="W1129" i="2"/>
  <c r="V1129" i="2"/>
  <c r="U1129" i="2"/>
  <c r="T1129" i="2"/>
  <c r="S1129" i="2"/>
  <c r="R1129" i="2"/>
  <c r="Q1129" i="2"/>
  <c r="P1129" i="2"/>
  <c r="O1129" i="2"/>
  <c r="N1129" i="2"/>
  <c r="M1129" i="2"/>
  <c r="L1129" i="2"/>
  <c r="K1129" i="2"/>
  <c r="J1129" i="2"/>
  <c r="I1129" i="2"/>
  <c r="H1129" i="2"/>
  <c r="G1129" i="2"/>
  <c r="F1129" i="2"/>
  <c r="E1129" i="2"/>
  <c r="D1129" i="2"/>
  <c r="C1129" i="2"/>
  <c r="B1129" i="2"/>
  <c r="V1128" i="2"/>
  <c r="T1128" i="2"/>
  <c r="R1128" i="2"/>
  <c r="P1128" i="2"/>
  <c r="N1128" i="2"/>
  <c r="L1128" i="2"/>
  <c r="J1128" i="2"/>
  <c r="H1128" i="2"/>
  <c r="F1128" i="2"/>
  <c r="D1128" i="2"/>
  <c r="B1128" i="2"/>
  <c r="A1128" i="2"/>
  <c r="T1127" i="2"/>
  <c r="A1127" i="2"/>
  <c r="A1126" i="2"/>
  <c r="A1125" i="2"/>
  <c r="E1122" i="2"/>
  <c r="R1121" i="2"/>
  <c r="N1121" i="2"/>
  <c r="J1121" i="2"/>
  <c r="E1121" i="2"/>
  <c r="A1121" i="2"/>
  <c r="A1120" i="2"/>
  <c r="J1118" i="2"/>
  <c r="A1118" i="2"/>
  <c r="A1115" i="2"/>
  <c r="V1114" i="2"/>
  <c r="K1114" i="2"/>
  <c r="I1114" i="2"/>
  <c r="A1114" i="2"/>
  <c r="K1113" i="2"/>
  <c r="I1113" i="2"/>
  <c r="A1113" i="2"/>
  <c r="E1112" i="2"/>
  <c r="D1112" i="2"/>
  <c r="C1112" i="2"/>
  <c r="B1112" i="2"/>
  <c r="A1112" i="2"/>
  <c r="E1111" i="2"/>
  <c r="D1111" i="2"/>
  <c r="C1111" i="2"/>
  <c r="B1111" i="2"/>
  <c r="A1111" i="2"/>
  <c r="A1109" i="2"/>
  <c r="W1108" i="2"/>
  <c r="V1108" i="2"/>
  <c r="U1108" i="2"/>
  <c r="T1108" i="2"/>
  <c r="S1108" i="2"/>
  <c r="R1108" i="2"/>
  <c r="Q1108" i="2"/>
  <c r="P1108" i="2"/>
  <c r="O1108" i="2"/>
  <c r="N1108" i="2"/>
  <c r="M1108" i="2"/>
  <c r="L1108" i="2"/>
  <c r="K1108" i="2"/>
  <c r="J1108" i="2"/>
  <c r="I1108" i="2"/>
  <c r="H1108" i="2"/>
  <c r="G1108" i="2"/>
  <c r="F1108" i="2"/>
  <c r="A1108" i="2"/>
  <c r="E1107" i="2"/>
  <c r="D1107" i="2"/>
  <c r="C1107" i="2"/>
  <c r="B1107" i="2"/>
  <c r="A1107" i="2"/>
  <c r="E1106" i="2"/>
  <c r="D1106" i="2"/>
  <c r="C1106" i="2"/>
  <c r="B1106" i="2"/>
  <c r="A1106" i="2"/>
  <c r="E1105" i="2"/>
  <c r="D1105" i="2"/>
  <c r="C1105" i="2"/>
  <c r="B1105" i="2"/>
  <c r="A1105" i="2"/>
  <c r="E1104" i="2"/>
  <c r="D1104" i="2"/>
  <c r="C1104" i="2"/>
  <c r="B1104" i="2"/>
  <c r="A1104" i="2"/>
  <c r="E1103" i="2"/>
  <c r="D1103" i="2"/>
  <c r="C1103" i="2"/>
  <c r="B1103" i="2"/>
  <c r="A1103" i="2"/>
  <c r="E1102" i="2"/>
  <c r="D1102" i="2"/>
  <c r="C1102" i="2"/>
  <c r="B1102" i="2"/>
  <c r="A1102" i="2"/>
  <c r="E1101" i="2"/>
  <c r="D1101" i="2"/>
  <c r="C1101" i="2"/>
  <c r="B1101" i="2"/>
  <c r="A1101" i="2"/>
  <c r="E1100" i="2"/>
  <c r="D1100" i="2"/>
  <c r="C1100" i="2"/>
  <c r="B1100" i="2"/>
  <c r="A1100" i="2"/>
  <c r="E1099" i="2"/>
  <c r="D1099" i="2"/>
  <c r="C1099" i="2"/>
  <c r="B1099" i="2"/>
  <c r="A1099" i="2"/>
  <c r="E1098" i="2"/>
  <c r="D1098" i="2"/>
  <c r="C1098" i="2"/>
  <c r="B1098" i="2"/>
  <c r="A1098" i="2"/>
  <c r="E1097" i="2"/>
  <c r="D1097" i="2"/>
  <c r="C1097" i="2"/>
  <c r="B1097" i="2"/>
  <c r="A1097" i="2"/>
  <c r="E1096" i="2"/>
  <c r="E1108" i="2" s="1"/>
  <c r="D1096" i="2"/>
  <c r="C1096" i="2"/>
  <c r="B1096" i="2"/>
  <c r="A1096" i="2"/>
  <c r="E1095" i="2"/>
  <c r="D1095" i="2"/>
  <c r="C1095" i="2"/>
  <c r="B1095" i="2"/>
  <c r="A1095" i="2"/>
  <c r="E1094" i="2"/>
  <c r="D1094" i="2"/>
  <c r="C1094" i="2"/>
  <c r="B1094" i="2"/>
  <c r="A1094" i="2"/>
  <c r="E1093" i="2"/>
  <c r="D1093" i="2"/>
  <c r="D1108" i="2" s="1"/>
  <c r="C1093" i="2"/>
  <c r="C1108" i="2" s="1"/>
  <c r="B1093" i="2"/>
  <c r="B1108" i="2" s="1"/>
  <c r="A1093" i="2"/>
  <c r="W1092" i="2"/>
  <c r="V1092" i="2"/>
  <c r="U1092" i="2"/>
  <c r="T1092" i="2"/>
  <c r="S1092" i="2"/>
  <c r="R1092" i="2"/>
  <c r="Q1092" i="2"/>
  <c r="P1092" i="2"/>
  <c r="O1092" i="2"/>
  <c r="N1092" i="2"/>
  <c r="M1092" i="2"/>
  <c r="L1092" i="2"/>
  <c r="K1092" i="2"/>
  <c r="J1092" i="2"/>
  <c r="I1092" i="2"/>
  <c r="H1092" i="2"/>
  <c r="G1092" i="2"/>
  <c r="F1092" i="2"/>
  <c r="E1092" i="2"/>
  <c r="D1092" i="2"/>
  <c r="C1092" i="2"/>
  <c r="B1092" i="2"/>
  <c r="V1091" i="2"/>
  <c r="T1091" i="2"/>
  <c r="R1091" i="2"/>
  <c r="P1091" i="2"/>
  <c r="N1091" i="2"/>
  <c r="L1091" i="2"/>
  <c r="J1091" i="2"/>
  <c r="H1091" i="2"/>
  <c r="F1091" i="2"/>
  <c r="D1091" i="2"/>
  <c r="B1091" i="2"/>
  <c r="A1091" i="2"/>
  <c r="T1090" i="2"/>
  <c r="A1090" i="2"/>
  <c r="A1089" i="2"/>
  <c r="A1088" i="2"/>
  <c r="E1085" i="2"/>
  <c r="R1084" i="2"/>
  <c r="N1084" i="2"/>
  <c r="J1084" i="2"/>
  <c r="E1084" i="2"/>
  <c r="A1084" i="2"/>
  <c r="A1083" i="2"/>
  <c r="J1081" i="2"/>
  <c r="A1081" i="2"/>
  <c r="A1078" i="2"/>
  <c r="V1077" i="2"/>
  <c r="K1077" i="2"/>
  <c r="I1077" i="2"/>
  <c r="A1077" i="2"/>
  <c r="K1076" i="2"/>
  <c r="I1076" i="2"/>
  <c r="A1076" i="2"/>
  <c r="E1075" i="2"/>
  <c r="D1075" i="2"/>
  <c r="C1075" i="2"/>
  <c r="B1075" i="2"/>
  <c r="A1075" i="2"/>
  <c r="E1074" i="2"/>
  <c r="D1074" i="2"/>
  <c r="C1074" i="2"/>
  <c r="B1074" i="2"/>
  <c r="A1074" i="2"/>
  <c r="A1072" i="2"/>
  <c r="W1071" i="2"/>
  <c r="V1071" i="2"/>
  <c r="U1071" i="2"/>
  <c r="T1071" i="2"/>
  <c r="S1071" i="2"/>
  <c r="R1071" i="2"/>
  <c r="Q1071" i="2"/>
  <c r="P1071" i="2"/>
  <c r="O1071" i="2"/>
  <c r="N1071" i="2"/>
  <c r="M1071" i="2"/>
  <c r="L1071" i="2"/>
  <c r="K1071" i="2"/>
  <c r="J1071" i="2"/>
  <c r="I1071" i="2"/>
  <c r="H1071" i="2"/>
  <c r="G1071" i="2"/>
  <c r="F1071" i="2"/>
  <c r="A1071" i="2"/>
  <c r="E1070" i="2"/>
  <c r="D1070" i="2"/>
  <c r="C1070" i="2"/>
  <c r="B1070" i="2"/>
  <c r="A1070" i="2"/>
  <c r="E1069" i="2"/>
  <c r="D1069" i="2"/>
  <c r="C1069" i="2"/>
  <c r="B1069" i="2"/>
  <c r="A1069" i="2"/>
  <c r="E1068" i="2"/>
  <c r="D1068" i="2"/>
  <c r="C1068" i="2"/>
  <c r="B1068" i="2"/>
  <c r="A1068" i="2"/>
  <c r="E1067" i="2"/>
  <c r="D1067" i="2"/>
  <c r="C1067" i="2"/>
  <c r="B1067" i="2"/>
  <c r="A1067" i="2"/>
  <c r="E1066" i="2"/>
  <c r="D1066" i="2"/>
  <c r="C1066" i="2"/>
  <c r="B1066" i="2"/>
  <c r="A1066" i="2"/>
  <c r="E1065" i="2"/>
  <c r="D1065" i="2"/>
  <c r="C1065" i="2"/>
  <c r="B1065" i="2"/>
  <c r="A1065" i="2"/>
  <c r="E1064" i="2"/>
  <c r="D1064" i="2"/>
  <c r="C1064" i="2"/>
  <c r="B1064" i="2"/>
  <c r="A1064" i="2"/>
  <c r="E1063" i="2"/>
  <c r="D1063" i="2"/>
  <c r="C1063" i="2"/>
  <c r="B1063" i="2"/>
  <c r="A1063" i="2"/>
  <c r="E1062" i="2"/>
  <c r="D1062" i="2"/>
  <c r="C1062" i="2"/>
  <c r="B1062" i="2"/>
  <c r="A1062" i="2"/>
  <c r="E1061" i="2"/>
  <c r="D1061" i="2"/>
  <c r="C1061" i="2"/>
  <c r="B1061" i="2"/>
  <c r="A1061" i="2"/>
  <c r="E1060" i="2"/>
  <c r="D1060" i="2"/>
  <c r="C1060" i="2"/>
  <c r="B1060" i="2"/>
  <c r="A1060" i="2"/>
  <c r="E1059" i="2"/>
  <c r="E1071" i="2" s="1"/>
  <c r="D1059" i="2"/>
  <c r="C1059" i="2"/>
  <c r="B1059" i="2"/>
  <c r="A1059" i="2"/>
  <c r="E1058" i="2"/>
  <c r="D1058" i="2"/>
  <c r="C1058" i="2"/>
  <c r="B1058" i="2"/>
  <c r="A1058" i="2"/>
  <c r="E1057" i="2"/>
  <c r="D1057" i="2"/>
  <c r="C1057" i="2"/>
  <c r="B1057" i="2"/>
  <c r="A1057" i="2"/>
  <c r="E1056" i="2"/>
  <c r="D1056" i="2"/>
  <c r="D1071" i="2" s="1"/>
  <c r="C1056" i="2"/>
  <c r="C1071" i="2" s="1"/>
  <c r="B1056" i="2"/>
  <c r="B1071" i="2" s="1"/>
  <c r="A1056" i="2"/>
  <c r="W1055" i="2"/>
  <c r="V1055" i="2"/>
  <c r="U1055" i="2"/>
  <c r="T1055" i="2"/>
  <c r="S1055" i="2"/>
  <c r="R1055" i="2"/>
  <c r="Q1055" i="2"/>
  <c r="P1055" i="2"/>
  <c r="O1055" i="2"/>
  <c r="N1055" i="2"/>
  <c r="M1055" i="2"/>
  <c r="L1055" i="2"/>
  <c r="K1055" i="2"/>
  <c r="J1055" i="2"/>
  <c r="I1055" i="2"/>
  <c r="H1055" i="2"/>
  <c r="G1055" i="2"/>
  <c r="F1055" i="2"/>
  <c r="E1055" i="2"/>
  <c r="D1055" i="2"/>
  <c r="C1055" i="2"/>
  <c r="B1055" i="2"/>
  <c r="V1054" i="2"/>
  <c r="T1054" i="2"/>
  <c r="R1054" i="2"/>
  <c r="P1054" i="2"/>
  <c r="N1054" i="2"/>
  <c r="L1054" i="2"/>
  <c r="J1054" i="2"/>
  <c r="H1054" i="2"/>
  <c r="F1054" i="2"/>
  <c r="D1054" i="2"/>
  <c r="B1054" i="2"/>
  <c r="A1054" i="2"/>
  <c r="T1053" i="2"/>
  <c r="A1053" i="2"/>
  <c r="A1052" i="2"/>
  <c r="A1051" i="2"/>
  <c r="E1048" i="2"/>
  <c r="R1047" i="2"/>
  <c r="N1047" i="2"/>
  <c r="J1047" i="2"/>
  <c r="E1047" i="2"/>
  <c r="A1047" i="2"/>
  <c r="A1046" i="2"/>
  <c r="J1044" i="2"/>
  <c r="A1044" i="2"/>
  <c r="A1041" i="2"/>
  <c r="V1040" i="2"/>
  <c r="K1040" i="2"/>
  <c r="I1040" i="2"/>
  <c r="A1040" i="2"/>
  <c r="K1039" i="2"/>
  <c r="I1039" i="2"/>
  <c r="A1039" i="2"/>
  <c r="E1038" i="2"/>
  <c r="D1038" i="2"/>
  <c r="C1038" i="2"/>
  <c r="B1038" i="2"/>
  <c r="A1038" i="2"/>
  <c r="E1037" i="2"/>
  <c r="D1037" i="2"/>
  <c r="C1037" i="2"/>
  <c r="B1037" i="2"/>
  <c r="A1037" i="2"/>
  <c r="A1035" i="2"/>
  <c r="W1034" i="2"/>
  <c r="V1034" i="2"/>
  <c r="U1034" i="2"/>
  <c r="T1034" i="2"/>
  <c r="S1034" i="2"/>
  <c r="R1034" i="2"/>
  <c r="Q1034" i="2"/>
  <c r="P1034" i="2"/>
  <c r="O1034" i="2"/>
  <c r="N1034" i="2"/>
  <c r="M1034" i="2"/>
  <c r="L1034" i="2"/>
  <c r="K1034" i="2"/>
  <c r="J1034" i="2"/>
  <c r="I1034" i="2"/>
  <c r="H1034" i="2"/>
  <c r="G1034" i="2"/>
  <c r="F1034" i="2"/>
  <c r="A1034" i="2"/>
  <c r="E1033" i="2"/>
  <c r="D1033" i="2"/>
  <c r="C1033" i="2"/>
  <c r="B1033" i="2"/>
  <c r="A1033" i="2"/>
  <c r="E1032" i="2"/>
  <c r="D1032" i="2"/>
  <c r="C1032" i="2"/>
  <c r="B1032" i="2"/>
  <c r="A1032" i="2"/>
  <c r="E1031" i="2"/>
  <c r="D1031" i="2"/>
  <c r="C1031" i="2"/>
  <c r="B1031" i="2"/>
  <c r="A1031" i="2"/>
  <c r="E1030" i="2"/>
  <c r="D1030" i="2"/>
  <c r="C1030" i="2"/>
  <c r="B1030" i="2"/>
  <c r="A1030" i="2"/>
  <c r="E1029" i="2"/>
  <c r="D1029" i="2"/>
  <c r="C1029" i="2"/>
  <c r="B1029" i="2"/>
  <c r="A1029" i="2"/>
  <c r="E1028" i="2"/>
  <c r="D1028" i="2"/>
  <c r="C1028" i="2"/>
  <c r="B1028" i="2"/>
  <c r="A1028" i="2"/>
  <c r="E1027" i="2"/>
  <c r="D1027" i="2"/>
  <c r="C1027" i="2"/>
  <c r="B1027" i="2"/>
  <c r="A1027" i="2"/>
  <c r="E1026" i="2"/>
  <c r="D1026" i="2"/>
  <c r="C1026" i="2"/>
  <c r="B1026" i="2"/>
  <c r="A1026" i="2"/>
  <c r="E1025" i="2"/>
  <c r="D1025" i="2"/>
  <c r="C1025" i="2"/>
  <c r="B1025" i="2"/>
  <c r="A1025" i="2"/>
  <c r="E1024" i="2"/>
  <c r="D1024" i="2"/>
  <c r="C1024" i="2"/>
  <c r="B1024" i="2"/>
  <c r="A1024" i="2"/>
  <c r="E1023" i="2"/>
  <c r="D1023" i="2"/>
  <c r="C1023" i="2"/>
  <c r="B1023" i="2"/>
  <c r="A1023" i="2"/>
  <c r="E1022" i="2"/>
  <c r="E1034" i="2" s="1"/>
  <c r="D1022" i="2"/>
  <c r="C1022" i="2"/>
  <c r="B1022" i="2"/>
  <c r="A1022" i="2"/>
  <c r="E1021" i="2"/>
  <c r="D1021" i="2"/>
  <c r="C1021" i="2"/>
  <c r="B1021" i="2"/>
  <c r="A1021" i="2"/>
  <c r="E1020" i="2"/>
  <c r="D1020" i="2"/>
  <c r="C1020" i="2"/>
  <c r="B1020" i="2"/>
  <c r="A1020" i="2"/>
  <c r="E1019" i="2"/>
  <c r="D1019" i="2"/>
  <c r="D1034" i="2" s="1"/>
  <c r="C1019" i="2"/>
  <c r="C1034" i="2" s="1"/>
  <c r="B1019" i="2"/>
  <c r="B1034" i="2" s="1"/>
  <c r="A1019" i="2"/>
  <c r="W1018" i="2"/>
  <c r="V1018" i="2"/>
  <c r="U1018" i="2"/>
  <c r="T1018" i="2"/>
  <c r="S1018" i="2"/>
  <c r="R1018" i="2"/>
  <c r="Q1018" i="2"/>
  <c r="P1018" i="2"/>
  <c r="O1018" i="2"/>
  <c r="N1018" i="2"/>
  <c r="M1018" i="2"/>
  <c r="L1018" i="2"/>
  <c r="K1018" i="2"/>
  <c r="J1018" i="2"/>
  <c r="I1018" i="2"/>
  <c r="H1018" i="2"/>
  <c r="G1018" i="2"/>
  <c r="F1018" i="2"/>
  <c r="E1018" i="2"/>
  <c r="D1018" i="2"/>
  <c r="C1018" i="2"/>
  <c r="B1018" i="2"/>
  <c r="V1017" i="2"/>
  <c r="T1017" i="2"/>
  <c r="R1017" i="2"/>
  <c r="P1017" i="2"/>
  <c r="N1017" i="2"/>
  <c r="L1017" i="2"/>
  <c r="J1017" i="2"/>
  <c r="H1017" i="2"/>
  <c r="F1017" i="2"/>
  <c r="D1017" i="2"/>
  <c r="B1017" i="2"/>
  <c r="A1017" i="2"/>
  <c r="T1016" i="2"/>
  <c r="A1016" i="2"/>
  <c r="A1015" i="2"/>
  <c r="A1014" i="2"/>
  <c r="E1011" i="2"/>
  <c r="R1010" i="2"/>
  <c r="N1010" i="2"/>
  <c r="J1010" i="2"/>
  <c r="E1010" i="2"/>
  <c r="A1010" i="2"/>
  <c r="A1009" i="2"/>
  <c r="J1007" i="2"/>
  <c r="A1007" i="2"/>
  <c r="A1004" i="2"/>
  <c r="V1003" i="2"/>
  <c r="K1003" i="2"/>
  <c r="I1003" i="2"/>
  <c r="A1003" i="2"/>
  <c r="K1002" i="2"/>
  <c r="I1002" i="2"/>
  <c r="A1002" i="2"/>
  <c r="E1001" i="2"/>
  <c r="D1001" i="2"/>
  <c r="C1001" i="2"/>
  <c r="B1001" i="2"/>
  <c r="A1001" i="2"/>
  <c r="E1000" i="2"/>
  <c r="D1000" i="2"/>
  <c r="C1000" i="2"/>
  <c r="B1000" i="2"/>
  <c r="A1000" i="2"/>
  <c r="A998" i="2"/>
  <c r="W997" i="2"/>
  <c r="V997" i="2"/>
  <c r="U997" i="2"/>
  <c r="T997" i="2"/>
  <c r="S997" i="2"/>
  <c r="R997" i="2"/>
  <c r="Q997" i="2"/>
  <c r="P997" i="2"/>
  <c r="O997" i="2"/>
  <c r="N997" i="2"/>
  <c r="M997" i="2"/>
  <c r="L997" i="2"/>
  <c r="K997" i="2"/>
  <c r="J997" i="2"/>
  <c r="I997" i="2"/>
  <c r="H997" i="2"/>
  <c r="G997" i="2"/>
  <c r="F997" i="2"/>
  <c r="A997" i="2"/>
  <c r="E996" i="2"/>
  <c r="D996" i="2"/>
  <c r="C996" i="2"/>
  <c r="B996" i="2"/>
  <c r="A996" i="2"/>
  <c r="E995" i="2"/>
  <c r="D995" i="2"/>
  <c r="C995" i="2"/>
  <c r="B995" i="2"/>
  <c r="A995" i="2"/>
  <c r="E994" i="2"/>
  <c r="D994" i="2"/>
  <c r="C994" i="2"/>
  <c r="B994" i="2"/>
  <c r="A994" i="2"/>
  <c r="E993" i="2"/>
  <c r="D993" i="2"/>
  <c r="C993" i="2"/>
  <c r="B993" i="2"/>
  <c r="A993" i="2"/>
  <c r="E992" i="2"/>
  <c r="D992" i="2"/>
  <c r="C992" i="2"/>
  <c r="B992" i="2"/>
  <c r="A992" i="2"/>
  <c r="E991" i="2"/>
  <c r="D991" i="2"/>
  <c r="C991" i="2"/>
  <c r="B991" i="2"/>
  <c r="A991" i="2"/>
  <c r="E990" i="2"/>
  <c r="D990" i="2"/>
  <c r="C990" i="2"/>
  <c r="B990" i="2"/>
  <c r="A990" i="2"/>
  <c r="E989" i="2"/>
  <c r="D989" i="2"/>
  <c r="C989" i="2"/>
  <c r="B989" i="2"/>
  <c r="A989" i="2"/>
  <c r="E988" i="2"/>
  <c r="D988" i="2"/>
  <c r="C988" i="2"/>
  <c r="B988" i="2"/>
  <c r="A988" i="2"/>
  <c r="E987" i="2"/>
  <c r="D987" i="2"/>
  <c r="C987" i="2"/>
  <c r="B987" i="2"/>
  <c r="A987" i="2"/>
  <c r="E986" i="2"/>
  <c r="D986" i="2"/>
  <c r="C986" i="2"/>
  <c r="B986" i="2"/>
  <c r="A986" i="2"/>
  <c r="E985" i="2"/>
  <c r="E997" i="2" s="1"/>
  <c r="D985" i="2"/>
  <c r="C985" i="2"/>
  <c r="B985" i="2"/>
  <c r="A985" i="2"/>
  <c r="E984" i="2"/>
  <c r="D984" i="2"/>
  <c r="C984" i="2"/>
  <c r="B984" i="2"/>
  <c r="A984" i="2"/>
  <c r="E983" i="2"/>
  <c r="D983" i="2"/>
  <c r="C983" i="2"/>
  <c r="C997" i="2" s="1"/>
  <c r="B983" i="2"/>
  <c r="A983" i="2"/>
  <c r="E982" i="2"/>
  <c r="D982" i="2"/>
  <c r="D997" i="2" s="1"/>
  <c r="C982" i="2"/>
  <c r="B982" i="2"/>
  <c r="B997" i="2" s="1"/>
  <c r="A982" i="2"/>
  <c r="W981" i="2"/>
  <c r="V981" i="2"/>
  <c r="U981" i="2"/>
  <c r="T981" i="2"/>
  <c r="S981" i="2"/>
  <c r="R981" i="2"/>
  <c r="Q981" i="2"/>
  <c r="P981" i="2"/>
  <c r="O981" i="2"/>
  <c r="N981" i="2"/>
  <c r="M981" i="2"/>
  <c r="L981" i="2"/>
  <c r="K981" i="2"/>
  <c r="J981" i="2"/>
  <c r="I981" i="2"/>
  <c r="H981" i="2"/>
  <c r="G981" i="2"/>
  <c r="F981" i="2"/>
  <c r="E981" i="2"/>
  <c r="D981" i="2"/>
  <c r="C981" i="2"/>
  <c r="B981" i="2"/>
  <c r="V980" i="2"/>
  <c r="T980" i="2"/>
  <c r="R980" i="2"/>
  <c r="P980" i="2"/>
  <c r="N980" i="2"/>
  <c r="L980" i="2"/>
  <c r="J980" i="2"/>
  <c r="H980" i="2"/>
  <c r="F980" i="2"/>
  <c r="D980" i="2"/>
  <c r="B980" i="2"/>
  <c r="A980" i="2"/>
  <c r="T979" i="2"/>
  <c r="A979" i="2"/>
  <c r="A978" i="2"/>
  <c r="A977" i="2"/>
  <c r="E974" i="2"/>
  <c r="R973" i="2"/>
  <c r="N973" i="2"/>
  <c r="J973" i="2"/>
  <c r="E973" i="2"/>
  <c r="A973" i="2"/>
  <c r="A972" i="2"/>
  <c r="J970" i="2"/>
  <c r="A970" i="2"/>
  <c r="A967" i="2"/>
  <c r="V966" i="2"/>
  <c r="K966" i="2"/>
  <c r="I966" i="2"/>
  <c r="A966" i="2"/>
  <c r="K965" i="2"/>
  <c r="I965" i="2"/>
  <c r="A965" i="2"/>
  <c r="E964" i="2"/>
  <c r="D964" i="2"/>
  <c r="C964" i="2"/>
  <c r="B964" i="2"/>
  <c r="A964" i="2"/>
  <c r="E963" i="2"/>
  <c r="D963" i="2"/>
  <c r="C963" i="2"/>
  <c r="B963" i="2"/>
  <c r="A963" i="2"/>
  <c r="A961" i="2"/>
  <c r="W960" i="2"/>
  <c r="V960" i="2"/>
  <c r="U960" i="2"/>
  <c r="T960" i="2"/>
  <c r="S960" i="2"/>
  <c r="R960" i="2"/>
  <c r="Q960" i="2"/>
  <c r="P960" i="2"/>
  <c r="O960" i="2"/>
  <c r="N960" i="2"/>
  <c r="M960" i="2"/>
  <c r="L960" i="2"/>
  <c r="K960" i="2"/>
  <c r="J960" i="2"/>
  <c r="I960" i="2"/>
  <c r="H960" i="2"/>
  <c r="G960" i="2"/>
  <c r="F960" i="2"/>
  <c r="A960" i="2"/>
  <c r="E959" i="2"/>
  <c r="D959" i="2"/>
  <c r="C959" i="2"/>
  <c r="B959" i="2"/>
  <c r="A959" i="2"/>
  <c r="E958" i="2"/>
  <c r="D958" i="2"/>
  <c r="C958" i="2"/>
  <c r="B958" i="2"/>
  <c r="A958" i="2"/>
  <c r="E957" i="2"/>
  <c r="D957" i="2"/>
  <c r="C957" i="2"/>
  <c r="B957" i="2"/>
  <c r="A957" i="2"/>
  <c r="E956" i="2"/>
  <c r="D956" i="2"/>
  <c r="C956" i="2"/>
  <c r="B956" i="2"/>
  <c r="A956" i="2"/>
  <c r="E955" i="2"/>
  <c r="D955" i="2"/>
  <c r="C955" i="2"/>
  <c r="B955" i="2"/>
  <c r="A955" i="2"/>
  <c r="E954" i="2"/>
  <c r="D954" i="2"/>
  <c r="C954" i="2"/>
  <c r="B954" i="2"/>
  <c r="A954" i="2"/>
  <c r="E953" i="2"/>
  <c r="D953" i="2"/>
  <c r="C953" i="2"/>
  <c r="B953" i="2"/>
  <c r="A953" i="2"/>
  <c r="E952" i="2"/>
  <c r="D952" i="2"/>
  <c r="C952" i="2"/>
  <c r="B952" i="2"/>
  <c r="A952" i="2"/>
  <c r="E951" i="2"/>
  <c r="D951" i="2"/>
  <c r="C951" i="2"/>
  <c r="B951" i="2"/>
  <c r="A951" i="2"/>
  <c r="E950" i="2"/>
  <c r="D950" i="2"/>
  <c r="C950" i="2"/>
  <c r="B950" i="2"/>
  <c r="A950" i="2"/>
  <c r="E949" i="2"/>
  <c r="D949" i="2"/>
  <c r="C949" i="2"/>
  <c r="B949" i="2"/>
  <c r="A949" i="2"/>
  <c r="E948" i="2"/>
  <c r="E960" i="2" s="1"/>
  <c r="D948" i="2"/>
  <c r="C948" i="2"/>
  <c r="B948" i="2"/>
  <c r="A948" i="2"/>
  <c r="E947" i="2"/>
  <c r="D947" i="2"/>
  <c r="C947" i="2"/>
  <c r="B947" i="2"/>
  <c r="A947" i="2"/>
  <c r="E946" i="2"/>
  <c r="D946" i="2"/>
  <c r="C946" i="2"/>
  <c r="B946" i="2"/>
  <c r="A946" i="2"/>
  <c r="E945" i="2"/>
  <c r="D945" i="2"/>
  <c r="D960" i="2" s="1"/>
  <c r="C945" i="2"/>
  <c r="C960" i="2" s="1"/>
  <c r="B945" i="2"/>
  <c r="B960" i="2" s="1"/>
  <c r="A945" i="2"/>
  <c r="W944" i="2"/>
  <c r="V944" i="2"/>
  <c r="U944" i="2"/>
  <c r="T944" i="2"/>
  <c r="S944" i="2"/>
  <c r="R944" i="2"/>
  <c r="Q944" i="2"/>
  <c r="P944" i="2"/>
  <c r="O944" i="2"/>
  <c r="N944" i="2"/>
  <c r="M944" i="2"/>
  <c r="L944" i="2"/>
  <c r="K944" i="2"/>
  <c r="J944" i="2"/>
  <c r="I944" i="2"/>
  <c r="H944" i="2"/>
  <c r="G944" i="2"/>
  <c r="F944" i="2"/>
  <c r="E944" i="2"/>
  <c r="D944" i="2"/>
  <c r="C944" i="2"/>
  <c r="B944" i="2"/>
  <c r="V943" i="2"/>
  <c r="T943" i="2"/>
  <c r="R943" i="2"/>
  <c r="P943" i="2"/>
  <c r="N943" i="2"/>
  <c r="L943" i="2"/>
  <c r="J943" i="2"/>
  <c r="H943" i="2"/>
  <c r="F943" i="2"/>
  <c r="D943" i="2"/>
  <c r="B943" i="2"/>
  <c r="A943" i="2"/>
  <c r="T942" i="2"/>
  <c r="A942" i="2"/>
  <c r="A941" i="2"/>
  <c r="A940" i="2"/>
  <c r="E937" i="2"/>
  <c r="R936" i="2"/>
  <c r="N936" i="2"/>
  <c r="J936" i="2"/>
  <c r="E936" i="2"/>
  <c r="A936" i="2"/>
  <c r="A935" i="2"/>
  <c r="J933" i="2"/>
  <c r="A933" i="2"/>
  <c r="A930" i="2"/>
  <c r="V929" i="2"/>
  <c r="K929" i="2"/>
  <c r="I929" i="2"/>
  <c r="A929" i="2"/>
  <c r="K928" i="2"/>
  <c r="I928" i="2"/>
  <c r="A928" i="2"/>
  <c r="E927" i="2"/>
  <c r="D927" i="2"/>
  <c r="C927" i="2"/>
  <c r="B927" i="2"/>
  <c r="A927" i="2"/>
  <c r="E926" i="2"/>
  <c r="D926" i="2"/>
  <c r="C926" i="2"/>
  <c r="B926" i="2"/>
  <c r="A926" i="2"/>
  <c r="A924" i="2"/>
  <c r="W923" i="2"/>
  <c r="V923" i="2"/>
  <c r="U923" i="2"/>
  <c r="T923" i="2"/>
  <c r="S923" i="2"/>
  <c r="R923" i="2"/>
  <c r="Q923" i="2"/>
  <c r="P923" i="2"/>
  <c r="O923" i="2"/>
  <c r="N923" i="2"/>
  <c r="M923" i="2"/>
  <c r="L923" i="2"/>
  <c r="K923" i="2"/>
  <c r="J923" i="2"/>
  <c r="I923" i="2"/>
  <c r="H923" i="2"/>
  <c r="G923" i="2"/>
  <c r="F923" i="2"/>
  <c r="A923" i="2"/>
  <c r="E922" i="2"/>
  <c r="D922" i="2"/>
  <c r="C922" i="2"/>
  <c r="B922" i="2"/>
  <c r="A922" i="2"/>
  <c r="E921" i="2"/>
  <c r="D921" i="2"/>
  <c r="C921" i="2"/>
  <c r="B921" i="2"/>
  <c r="A921" i="2"/>
  <c r="E920" i="2"/>
  <c r="D920" i="2"/>
  <c r="C920" i="2"/>
  <c r="B920" i="2"/>
  <c r="A920" i="2"/>
  <c r="E919" i="2"/>
  <c r="D919" i="2"/>
  <c r="C919" i="2"/>
  <c r="B919" i="2"/>
  <c r="A919" i="2"/>
  <c r="E918" i="2"/>
  <c r="D918" i="2"/>
  <c r="C918" i="2"/>
  <c r="B918" i="2"/>
  <c r="A918" i="2"/>
  <c r="E917" i="2"/>
  <c r="D917" i="2"/>
  <c r="C917" i="2"/>
  <c r="B917" i="2"/>
  <c r="A917" i="2"/>
  <c r="E916" i="2"/>
  <c r="D916" i="2"/>
  <c r="C916" i="2"/>
  <c r="B916" i="2"/>
  <c r="A916" i="2"/>
  <c r="E915" i="2"/>
  <c r="D915" i="2"/>
  <c r="C915" i="2"/>
  <c r="B915" i="2"/>
  <c r="A915" i="2"/>
  <c r="E914" i="2"/>
  <c r="D914" i="2"/>
  <c r="C914" i="2"/>
  <c r="B914" i="2"/>
  <c r="A914" i="2"/>
  <c r="E913" i="2"/>
  <c r="D913" i="2"/>
  <c r="C913" i="2"/>
  <c r="B913" i="2"/>
  <c r="A913" i="2"/>
  <c r="E912" i="2"/>
  <c r="D912" i="2"/>
  <c r="C912" i="2"/>
  <c r="B912" i="2"/>
  <c r="A912" i="2"/>
  <c r="E911" i="2"/>
  <c r="E923" i="2" s="1"/>
  <c r="D911" i="2"/>
  <c r="C911" i="2"/>
  <c r="B911" i="2"/>
  <c r="A911" i="2"/>
  <c r="E910" i="2"/>
  <c r="D910" i="2"/>
  <c r="C910" i="2"/>
  <c r="B910" i="2"/>
  <c r="B923" i="2" s="1"/>
  <c r="A910" i="2"/>
  <c r="E909" i="2"/>
  <c r="D909" i="2"/>
  <c r="C909" i="2"/>
  <c r="B909" i="2"/>
  <c r="A909" i="2"/>
  <c r="E908" i="2"/>
  <c r="D908" i="2"/>
  <c r="D923" i="2" s="1"/>
  <c r="C908" i="2"/>
  <c r="C923" i="2" s="1"/>
  <c r="B908" i="2"/>
  <c r="A908" i="2"/>
  <c r="W907" i="2"/>
  <c r="V907" i="2"/>
  <c r="U907" i="2"/>
  <c r="T907" i="2"/>
  <c r="S907" i="2"/>
  <c r="R907" i="2"/>
  <c r="Q907" i="2"/>
  <c r="P907" i="2"/>
  <c r="O907" i="2"/>
  <c r="N907" i="2"/>
  <c r="M907" i="2"/>
  <c r="L907" i="2"/>
  <c r="K907" i="2"/>
  <c r="J907" i="2"/>
  <c r="I907" i="2"/>
  <c r="H907" i="2"/>
  <c r="G907" i="2"/>
  <c r="F907" i="2"/>
  <c r="E907" i="2"/>
  <c r="D907" i="2"/>
  <c r="C907" i="2"/>
  <c r="B907" i="2"/>
  <c r="V906" i="2"/>
  <c r="T906" i="2"/>
  <c r="R906" i="2"/>
  <c r="P906" i="2"/>
  <c r="N906" i="2"/>
  <c r="L906" i="2"/>
  <c r="J906" i="2"/>
  <c r="H906" i="2"/>
  <c r="F906" i="2"/>
  <c r="D906" i="2"/>
  <c r="B906" i="2"/>
  <c r="A906" i="2"/>
  <c r="T905" i="2"/>
  <c r="A905" i="2"/>
  <c r="A904" i="2"/>
  <c r="A903" i="2"/>
  <c r="E900" i="2"/>
  <c r="R899" i="2"/>
  <c r="N899" i="2"/>
  <c r="J899" i="2"/>
  <c r="E899" i="2"/>
  <c r="A899" i="2"/>
  <c r="A898" i="2"/>
  <c r="J896" i="2"/>
  <c r="A896" i="2"/>
  <c r="A893" i="2"/>
  <c r="V892" i="2"/>
  <c r="K892" i="2"/>
  <c r="I892" i="2"/>
  <c r="A892" i="2"/>
  <c r="K891" i="2"/>
  <c r="I891" i="2"/>
  <c r="A891" i="2"/>
  <c r="E890" i="2"/>
  <c r="D890" i="2"/>
  <c r="C890" i="2"/>
  <c r="B890" i="2"/>
  <c r="A890" i="2"/>
  <c r="E889" i="2"/>
  <c r="D889" i="2"/>
  <c r="C889" i="2"/>
  <c r="B889" i="2"/>
  <c r="A889" i="2"/>
  <c r="A887" i="2"/>
  <c r="W886" i="2"/>
  <c r="V886" i="2"/>
  <c r="U886" i="2"/>
  <c r="T886" i="2"/>
  <c r="S886" i="2"/>
  <c r="R886" i="2"/>
  <c r="Q886" i="2"/>
  <c r="P886" i="2"/>
  <c r="O886" i="2"/>
  <c r="N886" i="2"/>
  <c r="M886" i="2"/>
  <c r="L886" i="2"/>
  <c r="K886" i="2"/>
  <c r="J886" i="2"/>
  <c r="I886" i="2"/>
  <c r="H886" i="2"/>
  <c r="G886" i="2"/>
  <c r="F886" i="2"/>
  <c r="A886" i="2"/>
  <c r="E885" i="2"/>
  <c r="D885" i="2"/>
  <c r="C885" i="2"/>
  <c r="B885" i="2"/>
  <c r="A885" i="2"/>
  <c r="E884" i="2"/>
  <c r="D884" i="2"/>
  <c r="C884" i="2"/>
  <c r="B884" i="2"/>
  <c r="A884" i="2"/>
  <c r="E883" i="2"/>
  <c r="D883" i="2"/>
  <c r="C883" i="2"/>
  <c r="B883" i="2"/>
  <c r="A883" i="2"/>
  <c r="E882" i="2"/>
  <c r="D882" i="2"/>
  <c r="C882" i="2"/>
  <c r="B882" i="2"/>
  <c r="A882" i="2"/>
  <c r="E881" i="2"/>
  <c r="D881" i="2"/>
  <c r="C881" i="2"/>
  <c r="B881" i="2"/>
  <c r="A881" i="2"/>
  <c r="E880" i="2"/>
  <c r="D880" i="2"/>
  <c r="C880" i="2"/>
  <c r="B880" i="2"/>
  <c r="A880" i="2"/>
  <c r="E879" i="2"/>
  <c r="D879" i="2"/>
  <c r="C879" i="2"/>
  <c r="B879" i="2"/>
  <c r="A879" i="2"/>
  <c r="E878" i="2"/>
  <c r="D878" i="2"/>
  <c r="C878" i="2"/>
  <c r="B878" i="2"/>
  <c r="A878" i="2"/>
  <c r="E877" i="2"/>
  <c r="D877" i="2"/>
  <c r="C877" i="2"/>
  <c r="B877" i="2"/>
  <c r="A877" i="2"/>
  <c r="E876" i="2"/>
  <c r="D876" i="2"/>
  <c r="C876" i="2"/>
  <c r="B876" i="2"/>
  <c r="A876" i="2"/>
  <c r="E875" i="2"/>
  <c r="D875" i="2"/>
  <c r="C875" i="2"/>
  <c r="B875" i="2"/>
  <c r="A875" i="2"/>
  <c r="E874" i="2"/>
  <c r="E886" i="2" s="1"/>
  <c r="D874" i="2"/>
  <c r="C874" i="2"/>
  <c r="B874" i="2"/>
  <c r="A874" i="2"/>
  <c r="E873" i="2"/>
  <c r="D873" i="2"/>
  <c r="C873" i="2"/>
  <c r="B873" i="2"/>
  <c r="A873" i="2"/>
  <c r="E872" i="2"/>
  <c r="D872" i="2"/>
  <c r="C872" i="2"/>
  <c r="B872" i="2"/>
  <c r="A872" i="2"/>
  <c r="E871" i="2"/>
  <c r="D871" i="2"/>
  <c r="D886" i="2" s="1"/>
  <c r="C871" i="2"/>
  <c r="C886" i="2" s="1"/>
  <c r="B871" i="2"/>
  <c r="B886" i="2" s="1"/>
  <c r="A871" i="2"/>
  <c r="W870" i="2"/>
  <c r="V870" i="2"/>
  <c r="U870" i="2"/>
  <c r="T870" i="2"/>
  <c r="S870" i="2"/>
  <c r="R870" i="2"/>
  <c r="Q870" i="2"/>
  <c r="P870" i="2"/>
  <c r="O870" i="2"/>
  <c r="N870" i="2"/>
  <c r="M870" i="2"/>
  <c r="L870" i="2"/>
  <c r="K870" i="2"/>
  <c r="J870" i="2"/>
  <c r="I870" i="2"/>
  <c r="H870" i="2"/>
  <c r="G870" i="2"/>
  <c r="F870" i="2"/>
  <c r="E870" i="2"/>
  <c r="D870" i="2"/>
  <c r="C870" i="2"/>
  <c r="B870" i="2"/>
  <c r="V869" i="2"/>
  <c r="T869" i="2"/>
  <c r="R869" i="2"/>
  <c r="P869" i="2"/>
  <c r="N869" i="2"/>
  <c r="L869" i="2"/>
  <c r="J869" i="2"/>
  <c r="H869" i="2"/>
  <c r="F869" i="2"/>
  <c r="D869" i="2"/>
  <c r="B869" i="2"/>
  <c r="A869" i="2"/>
  <c r="T868" i="2"/>
  <c r="A868" i="2"/>
  <c r="A867" i="2"/>
  <c r="A866" i="2"/>
  <c r="E863" i="2"/>
  <c r="R862" i="2"/>
  <c r="N862" i="2"/>
  <c r="J862" i="2"/>
  <c r="E862" i="2"/>
  <c r="A862" i="2"/>
  <c r="A861" i="2"/>
  <c r="J859" i="2"/>
  <c r="A859" i="2"/>
  <c r="A856" i="2"/>
  <c r="V855" i="2"/>
  <c r="K855" i="2"/>
  <c r="I855" i="2"/>
  <c r="A855" i="2"/>
  <c r="K854" i="2"/>
  <c r="I854" i="2"/>
  <c r="A854" i="2"/>
  <c r="E853" i="2"/>
  <c r="D853" i="2"/>
  <c r="C853" i="2"/>
  <c r="B853" i="2"/>
  <c r="A853" i="2"/>
  <c r="E852" i="2"/>
  <c r="D852" i="2"/>
  <c r="C852" i="2"/>
  <c r="B852" i="2"/>
  <c r="A852" i="2"/>
  <c r="A850" i="2"/>
  <c r="W849" i="2"/>
  <c r="V849" i="2"/>
  <c r="U849" i="2"/>
  <c r="T849" i="2"/>
  <c r="S849" i="2"/>
  <c r="R849" i="2"/>
  <c r="Q849" i="2"/>
  <c r="P849" i="2"/>
  <c r="O849" i="2"/>
  <c r="N849" i="2"/>
  <c r="M849" i="2"/>
  <c r="L849" i="2"/>
  <c r="K849" i="2"/>
  <c r="J849" i="2"/>
  <c r="I849" i="2"/>
  <c r="H849" i="2"/>
  <c r="G849" i="2"/>
  <c r="F849" i="2"/>
  <c r="A849" i="2"/>
  <c r="E848" i="2"/>
  <c r="D848" i="2"/>
  <c r="C848" i="2"/>
  <c r="B848" i="2"/>
  <c r="A848" i="2"/>
  <c r="E847" i="2"/>
  <c r="D847" i="2"/>
  <c r="C847" i="2"/>
  <c r="B847" i="2"/>
  <c r="A847" i="2"/>
  <c r="E846" i="2"/>
  <c r="D846" i="2"/>
  <c r="C846" i="2"/>
  <c r="B846" i="2"/>
  <c r="A846" i="2"/>
  <c r="E845" i="2"/>
  <c r="D845" i="2"/>
  <c r="C845" i="2"/>
  <c r="B845" i="2"/>
  <c r="A845" i="2"/>
  <c r="E844" i="2"/>
  <c r="D844" i="2"/>
  <c r="C844" i="2"/>
  <c r="B844" i="2"/>
  <c r="A844" i="2"/>
  <c r="E843" i="2"/>
  <c r="D843" i="2"/>
  <c r="C843" i="2"/>
  <c r="B843" i="2"/>
  <c r="A843" i="2"/>
  <c r="E842" i="2"/>
  <c r="D842" i="2"/>
  <c r="C842" i="2"/>
  <c r="B842" i="2"/>
  <c r="A842" i="2"/>
  <c r="E841" i="2"/>
  <c r="D841" i="2"/>
  <c r="C841" i="2"/>
  <c r="B841" i="2"/>
  <c r="A841" i="2"/>
  <c r="E840" i="2"/>
  <c r="D840" i="2"/>
  <c r="C840" i="2"/>
  <c r="B840" i="2"/>
  <c r="A840" i="2"/>
  <c r="E839" i="2"/>
  <c r="D839" i="2"/>
  <c r="C839" i="2"/>
  <c r="B839" i="2"/>
  <c r="A839" i="2"/>
  <c r="E838" i="2"/>
  <c r="D838" i="2"/>
  <c r="C838" i="2"/>
  <c r="B838" i="2"/>
  <c r="A838" i="2"/>
  <c r="E837" i="2"/>
  <c r="E849" i="2" s="1"/>
  <c r="D837" i="2"/>
  <c r="C837" i="2"/>
  <c r="B837" i="2"/>
  <c r="A837" i="2"/>
  <c r="E836" i="2"/>
  <c r="D836" i="2"/>
  <c r="C836" i="2"/>
  <c r="B836" i="2"/>
  <c r="A836" i="2"/>
  <c r="E835" i="2"/>
  <c r="D835" i="2"/>
  <c r="C835" i="2"/>
  <c r="B835" i="2"/>
  <c r="A835" i="2"/>
  <c r="E834" i="2"/>
  <c r="D834" i="2"/>
  <c r="D849" i="2" s="1"/>
  <c r="C834" i="2"/>
  <c r="C849" i="2" s="1"/>
  <c r="B834" i="2"/>
  <c r="B849" i="2" s="1"/>
  <c r="A834" i="2"/>
  <c r="W833" i="2"/>
  <c r="V833" i="2"/>
  <c r="U833" i="2"/>
  <c r="T833" i="2"/>
  <c r="S833" i="2"/>
  <c r="R833" i="2"/>
  <c r="Q833" i="2"/>
  <c r="P833" i="2"/>
  <c r="O833" i="2"/>
  <c r="N833" i="2"/>
  <c r="M833" i="2"/>
  <c r="L833" i="2"/>
  <c r="K833" i="2"/>
  <c r="J833" i="2"/>
  <c r="I833" i="2"/>
  <c r="H833" i="2"/>
  <c r="G833" i="2"/>
  <c r="F833" i="2"/>
  <c r="E833" i="2"/>
  <c r="D833" i="2"/>
  <c r="C833" i="2"/>
  <c r="B833" i="2"/>
  <c r="V832" i="2"/>
  <c r="T832" i="2"/>
  <c r="R832" i="2"/>
  <c r="P832" i="2"/>
  <c r="N832" i="2"/>
  <c r="L832" i="2"/>
  <c r="J832" i="2"/>
  <c r="H832" i="2"/>
  <c r="F832" i="2"/>
  <c r="D832" i="2"/>
  <c r="B832" i="2"/>
  <c r="A832" i="2"/>
  <c r="T831" i="2"/>
  <c r="A831" i="2"/>
  <c r="A830" i="2"/>
  <c r="A829" i="2"/>
  <c r="E826" i="2"/>
  <c r="R825" i="2"/>
  <c r="N825" i="2"/>
  <c r="J825" i="2"/>
  <c r="E825" i="2"/>
  <c r="A825" i="2"/>
  <c r="A824" i="2"/>
  <c r="J822" i="2"/>
  <c r="A822" i="2"/>
  <c r="A819" i="2"/>
  <c r="V818" i="2"/>
  <c r="K818" i="2"/>
  <c r="I818" i="2"/>
  <c r="A818" i="2"/>
  <c r="K817" i="2"/>
  <c r="I817" i="2"/>
  <c r="A817" i="2"/>
  <c r="E816" i="2"/>
  <c r="D816" i="2"/>
  <c r="C816" i="2"/>
  <c r="B816" i="2"/>
  <c r="A816" i="2"/>
  <c r="E815" i="2"/>
  <c r="D815" i="2"/>
  <c r="C815" i="2"/>
  <c r="B815" i="2"/>
  <c r="A815" i="2"/>
  <c r="A813" i="2"/>
  <c r="W812" i="2"/>
  <c r="V812" i="2"/>
  <c r="U812" i="2"/>
  <c r="T812" i="2"/>
  <c r="S812" i="2"/>
  <c r="R812" i="2"/>
  <c r="Q812" i="2"/>
  <c r="P812" i="2"/>
  <c r="O812" i="2"/>
  <c r="N812" i="2"/>
  <c r="M812" i="2"/>
  <c r="L812" i="2"/>
  <c r="K812" i="2"/>
  <c r="J812" i="2"/>
  <c r="I812" i="2"/>
  <c r="H812" i="2"/>
  <c r="G812" i="2"/>
  <c r="F812" i="2"/>
  <c r="A812" i="2"/>
  <c r="E811" i="2"/>
  <c r="D811" i="2"/>
  <c r="C811" i="2"/>
  <c r="B811" i="2"/>
  <c r="A811" i="2"/>
  <c r="E810" i="2"/>
  <c r="D810" i="2"/>
  <c r="C810" i="2"/>
  <c r="B810" i="2"/>
  <c r="A810" i="2"/>
  <c r="E809" i="2"/>
  <c r="D809" i="2"/>
  <c r="C809" i="2"/>
  <c r="B809" i="2"/>
  <c r="A809" i="2"/>
  <c r="E808" i="2"/>
  <c r="D808" i="2"/>
  <c r="C808" i="2"/>
  <c r="B808" i="2"/>
  <c r="A808" i="2"/>
  <c r="E807" i="2"/>
  <c r="D807" i="2"/>
  <c r="C807" i="2"/>
  <c r="B807" i="2"/>
  <c r="A807" i="2"/>
  <c r="E806" i="2"/>
  <c r="D806" i="2"/>
  <c r="C806" i="2"/>
  <c r="B806" i="2"/>
  <c r="A806" i="2"/>
  <c r="E805" i="2"/>
  <c r="D805" i="2"/>
  <c r="C805" i="2"/>
  <c r="B805" i="2"/>
  <c r="A805" i="2"/>
  <c r="E804" i="2"/>
  <c r="D804" i="2"/>
  <c r="C804" i="2"/>
  <c r="B804" i="2"/>
  <c r="A804" i="2"/>
  <c r="E803" i="2"/>
  <c r="D803" i="2"/>
  <c r="C803" i="2"/>
  <c r="B803" i="2"/>
  <c r="A803" i="2"/>
  <c r="E802" i="2"/>
  <c r="D802" i="2"/>
  <c r="C802" i="2"/>
  <c r="B802" i="2"/>
  <c r="A802" i="2"/>
  <c r="E801" i="2"/>
  <c r="D801" i="2"/>
  <c r="C801" i="2"/>
  <c r="B801" i="2"/>
  <c r="A801" i="2"/>
  <c r="E800" i="2"/>
  <c r="E812" i="2" s="1"/>
  <c r="D800" i="2"/>
  <c r="C800" i="2"/>
  <c r="B800" i="2"/>
  <c r="A800" i="2"/>
  <c r="E799" i="2"/>
  <c r="D799" i="2"/>
  <c r="C799" i="2"/>
  <c r="B799" i="2"/>
  <c r="A799" i="2"/>
  <c r="E798" i="2"/>
  <c r="D798" i="2"/>
  <c r="C798" i="2"/>
  <c r="C812" i="2" s="1"/>
  <c r="B798" i="2"/>
  <c r="A798" i="2"/>
  <c r="E797" i="2"/>
  <c r="D797" i="2"/>
  <c r="D812" i="2" s="1"/>
  <c r="C797" i="2"/>
  <c r="B797" i="2"/>
  <c r="B812" i="2" s="1"/>
  <c r="A797" i="2"/>
  <c r="W796" i="2"/>
  <c r="V796" i="2"/>
  <c r="U796" i="2"/>
  <c r="T796" i="2"/>
  <c r="S796" i="2"/>
  <c r="R796" i="2"/>
  <c r="Q796" i="2"/>
  <c r="P796" i="2"/>
  <c r="O796" i="2"/>
  <c r="N796" i="2"/>
  <c r="M796" i="2"/>
  <c r="L796" i="2"/>
  <c r="K796" i="2"/>
  <c r="J796" i="2"/>
  <c r="I796" i="2"/>
  <c r="H796" i="2"/>
  <c r="G796" i="2"/>
  <c r="F796" i="2"/>
  <c r="E796" i="2"/>
  <c r="D796" i="2"/>
  <c r="C796" i="2"/>
  <c r="B796" i="2"/>
  <c r="V795" i="2"/>
  <c r="T795" i="2"/>
  <c r="R795" i="2"/>
  <c r="P795" i="2"/>
  <c r="N795" i="2"/>
  <c r="L795" i="2"/>
  <c r="J795" i="2"/>
  <c r="H795" i="2"/>
  <c r="F795" i="2"/>
  <c r="D795" i="2"/>
  <c r="B795" i="2"/>
  <c r="A795" i="2"/>
  <c r="T794" i="2"/>
  <c r="A794" i="2"/>
  <c r="A793" i="2"/>
  <c r="A792" i="2"/>
  <c r="E789" i="2"/>
  <c r="R788" i="2"/>
  <c r="N788" i="2"/>
  <c r="J788" i="2"/>
  <c r="E788" i="2"/>
  <c r="A788" i="2"/>
  <c r="A787" i="2"/>
  <c r="J785" i="2"/>
  <c r="A785" i="2"/>
  <c r="A782" i="2"/>
  <c r="V781" i="2"/>
  <c r="K781" i="2"/>
  <c r="I781" i="2"/>
  <c r="A781" i="2"/>
  <c r="K780" i="2"/>
  <c r="I780" i="2"/>
  <c r="A780" i="2"/>
  <c r="E779" i="2"/>
  <c r="D779" i="2"/>
  <c r="C779" i="2"/>
  <c r="B779" i="2"/>
  <c r="A779" i="2"/>
  <c r="E778" i="2"/>
  <c r="D778" i="2"/>
  <c r="C778" i="2"/>
  <c r="B778" i="2"/>
  <c r="A778" i="2"/>
  <c r="A776" i="2"/>
  <c r="W775" i="2"/>
  <c r="V775" i="2"/>
  <c r="U775" i="2"/>
  <c r="T775" i="2"/>
  <c r="S775" i="2"/>
  <c r="R775" i="2"/>
  <c r="Q775" i="2"/>
  <c r="P775" i="2"/>
  <c r="O775" i="2"/>
  <c r="N775" i="2"/>
  <c r="M775" i="2"/>
  <c r="L775" i="2"/>
  <c r="K775" i="2"/>
  <c r="J775" i="2"/>
  <c r="I775" i="2"/>
  <c r="H775" i="2"/>
  <c r="G775" i="2"/>
  <c r="F775" i="2"/>
  <c r="A775" i="2"/>
  <c r="E774" i="2"/>
  <c r="D774" i="2"/>
  <c r="C774" i="2"/>
  <c r="B774" i="2"/>
  <c r="A774" i="2"/>
  <c r="E773" i="2"/>
  <c r="D773" i="2"/>
  <c r="C773" i="2"/>
  <c r="B773" i="2"/>
  <c r="A773" i="2"/>
  <c r="E772" i="2"/>
  <c r="D772" i="2"/>
  <c r="C772" i="2"/>
  <c r="B772" i="2"/>
  <c r="A772" i="2"/>
  <c r="E771" i="2"/>
  <c r="D771" i="2"/>
  <c r="C771" i="2"/>
  <c r="B771" i="2"/>
  <c r="A771" i="2"/>
  <c r="E770" i="2"/>
  <c r="D770" i="2"/>
  <c r="C770" i="2"/>
  <c r="B770" i="2"/>
  <c r="A770" i="2"/>
  <c r="E769" i="2"/>
  <c r="D769" i="2"/>
  <c r="C769" i="2"/>
  <c r="B769" i="2"/>
  <c r="A769" i="2"/>
  <c r="E768" i="2"/>
  <c r="D768" i="2"/>
  <c r="C768" i="2"/>
  <c r="B768" i="2"/>
  <c r="A768" i="2"/>
  <c r="E767" i="2"/>
  <c r="D767" i="2"/>
  <c r="C767" i="2"/>
  <c r="B767" i="2"/>
  <c r="A767" i="2"/>
  <c r="E766" i="2"/>
  <c r="D766" i="2"/>
  <c r="C766" i="2"/>
  <c r="B766" i="2"/>
  <c r="A766" i="2"/>
  <c r="E765" i="2"/>
  <c r="D765" i="2"/>
  <c r="C765" i="2"/>
  <c r="B765" i="2"/>
  <c r="A765" i="2"/>
  <c r="E764" i="2"/>
  <c r="D764" i="2"/>
  <c r="C764" i="2"/>
  <c r="B764" i="2"/>
  <c r="A764" i="2"/>
  <c r="E763" i="2"/>
  <c r="E775" i="2" s="1"/>
  <c r="D763" i="2"/>
  <c r="C763" i="2"/>
  <c r="B763" i="2"/>
  <c r="A763" i="2"/>
  <c r="E762" i="2"/>
  <c r="D762" i="2"/>
  <c r="C762" i="2"/>
  <c r="B762" i="2"/>
  <c r="A762" i="2"/>
  <c r="E761" i="2"/>
  <c r="D761" i="2"/>
  <c r="C761" i="2"/>
  <c r="B761" i="2"/>
  <c r="A761" i="2"/>
  <c r="E760" i="2"/>
  <c r="D760" i="2"/>
  <c r="D775" i="2" s="1"/>
  <c r="C760" i="2"/>
  <c r="C775" i="2" s="1"/>
  <c r="B760" i="2"/>
  <c r="B775" i="2" s="1"/>
  <c r="A760" i="2"/>
  <c r="W759" i="2"/>
  <c r="V759" i="2"/>
  <c r="U759" i="2"/>
  <c r="T759" i="2"/>
  <c r="S759" i="2"/>
  <c r="R759" i="2"/>
  <c r="Q759" i="2"/>
  <c r="P759" i="2"/>
  <c r="O759" i="2"/>
  <c r="N759" i="2"/>
  <c r="M759" i="2"/>
  <c r="L759" i="2"/>
  <c r="K759" i="2"/>
  <c r="J759" i="2"/>
  <c r="I759" i="2"/>
  <c r="H759" i="2"/>
  <c r="G759" i="2"/>
  <c r="F759" i="2"/>
  <c r="E759" i="2"/>
  <c r="D759" i="2"/>
  <c r="C759" i="2"/>
  <c r="B759" i="2"/>
  <c r="V758" i="2"/>
  <c r="T758" i="2"/>
  <c r="R758" i="2"/>
  <c r="P758" i="2"/>
  <c r="N758" i="2"/>
  <c r="L758" i="2"/>
  <c r="J758" i="2"/>
  <c r="H758" i="2"/>
  <c r="F758" i="2"/>
  <c r="D758" i="2"/>
  <c r="B758" i="2"/>
  <c r="A758" i="2"/>
  <c r="T757" i="2"/>
  <c r="A757" i="2"/>
  <c r="A756" i="2"/>
  <c r="A755" i="2"/>
  <c r="E752" i="2"/>
  <c r="R751" i="2"/>
  <c r="N751" i="2"/>
  <c r="J751" i="2"/>
  <c r="E751" i="2"/>
  <c r="A751" i="2"/>
  <c r="A750" i="2"/>
  <c r="J748" i="2"/>
  <c r="A748" i="2"/>
  <c r="A745" i="2"/>
  <c r="V744" i="2"/>
  <c r="K744" i="2"/>
  <c r="I744" i="2"/>
  <c r="A744" i="2"/>
  <c r="K743" i="2"/>
  <c r="I743" i="2"/>
  <c r="A743" i="2"/>
  <c r="E742" i="2"/>
  <c r="D742" i="2"/>
  <c r="C742" i="2"/>
  <c r="B742" i="2"/>
  <c r="A742" i="2"/>
  <c r="E741" i="2"/>
  <c r="D741" i="2"/>
  <c r="C741" i="2"/>
  <c r="B741" i="2"/>
  <c r="A741" i="2"/>
  <c r="A739" i="2"/>
  <c r="W738" i="2"/>
  <c r="V738" i="2"/>
  <c r="U738" i="2"/>
  <c r="T738" i="2"/>
  <c r="S738" i="2"/>
  <c r="R738" i="2"/>
  <c r="Q738" i="2"/>
  <c r="P738" i="2"/>
  <c r="O738" i="2"/>
  <c r="N738" i="2"/>
  <c r="M738" i="2"/>
  <c r="L738" i="2"/>
  <c r="K738" i="2"/>
  <c r="J738" i="2"/>
  <c r="I738" i="2"/>
  <c r="H738" i="2"/>
  <c r="G738" i="2"/>
  <c r="F738" i="2"/>
  <c r="A738" i="2"/>
  <c r="E737" i="2"/>
  <c r="D737" i="2"/>
  <c r="C737" i="2"/>
  <c r="B737" i="2"/>
  <c r="A737" i="2"/>
  <c r="E736" i="2"/>
  <c r="D736" i="2"/>
  <c r="C736" i="2"/>
  <c r="B736" i="2"/>
  <c r="A736" i="2"/>
  <c r="E735" i="2"/>
  <c r="D735" i="2"/>
  <c r="C735" i="2"/>
  <c r="B735" i="2"/>
  <c r="A735" i="2"/>
  <c r="E734" i="2"/>
  <c r="D734" i="2"/>
  <c r="C734" i="2"/>
  <c r="B734" i="2"/>
  <c r="A734" i="2"/>
  <c r="E733" i="2"/>
  <c r="D733" i="2"/>
  <c r="C733" i="2"/>
  <c r="B733" i="2"/>
  <c r="A733" i="2"/>
  <c r="E732" i="2"/>
  <c r="D732" i="2"/>
  <c r="C732" i="2"/>
  <c r="B732" i="2"/>
  <c r="A732" i="2"/>
  <c r="E731" i="2"/>
  <c r="D731" i="2"/>
  <c r="C731" i="2"/>
  <c r="B731" i="2"/>
  <c r="A731" i="2"/>
  <c r="E730" i="2"/>
  <c r="D730" i="2"/>
  <c r="C730" i="2"/>
  <c r="B730" i="2"/>
  <c r="A730" i="2"/>
  <c r="E729" i="2"/>
  <c r="D729" i="2"/>
  <c r="C729" i="2"/>
  <c r="B729" i="2"/>
  <c r="A729" i="2"/>
  <c r="E728" i="2"/>
  <c r="D728" i="2"/>
  <c r="C728" i="2"/>
  <c r="B728" i="2"/>
  <c r="A728" i="2"/>
  <c r="E727" i="2"/>
  <c r="D727" i="2"/>
  <c r="C727" i="2"/>
  <c r="B727" i="2"/>
  <c r="A727" i="2"/>
  <c r="E726" i="2"/>
  <c r="E738" i="2" s="1"/>
  <c r="D726" i="2"/>
  <c r="C726" i="2"/>
  <c r="B726" i="2"/>
  <c r="A726" i="2"/>
  <c r="E725" i="2"/>
  <c r="D725" i="2"/>
  <c r="C725" i="2"/>
  <c r="B725" i="2"/>
  <c r="A725" i="2"/>
  <c r="E724" i="2"/>
  <c r="D724" i="2"/>
  <c r="C724" i="2"/>
  <c r="B724" i="2"/>
  <c r="A724" i="2"/>
  <c r="E723" i="2"/>
  <c r="D723" i="2"/>
  <c r="D738" i="2" s="1"/>
  <c r="C723" i="2"/>
  <c r="C738" i="2" s="1"/>
  <c r="B723" i="2"/>
  <c r="B738" i="2" s="1"/>
  <c r="A723" i="2"/>
  <c r="W722" i="2"/>
  <c r="V722" i="2"/>
  <c r="U722" i="2"/>
  <c r="T722" i="2"/>
  <c r="S722" i="2"/>
  <c r="R722" i="2"/>
  <c r="Q722" i="2"/>
  <c r="P722" i="2"/>
  <c r="O722" i="2"/>
  <c r="N722" i="2"/>
  <c r="M722" i="2"/>
  <c r="L722" i="2"/>
  <c r="K722" i="2"/>
  <c r="J722" i="2"/>
  <c r="I722" i="2"/>
  <c r="H722" i="2"/>
  <c r="G722" i="2"/>
  <c r="F722" i="2"/>
  <c r="E722" i="2"/>
  <c r="D722" i="2"/>
  <c r="C722" i="2"/>
  <c r="B722" i="2"/>
  <c r="V721" i="2"/>
  <c r="T721" i="2"/>
  <c r="R721" i="2"/>
  <c r="P721" i="2"/>
  <c r="N721" i="2"/>
  <c r="L721" i="2"/>
  <c r="J721" i="2"/>
  <c r="H721" i="2"/>
  <c r="F721" i="2"/>
  <c r="D721" i="2"/>
  <c r="B721" i="2"/>
  <c r="A721" i="2"/>
  <c r="T720" i="2"/>
  <c r="A720" i="2"/>
  <c r="A719" i="2"/>
  <c r="A718" i="2"/>
  <c r="E715" i="2"/>
  <c r="R714" i="2"/>
  <c r="N714" i="2"/>
  <c r="J714" i="2"/>
  <c r="E714" i="2"/>
  <c r="A714" i="2"/>
  <c r="A713" i="2"/>
  <c r="J711" i="2"/>
  <c r="A711" i="2"/>
  <c r="A708" i="2"/>
  <c r="V707" i="2"/>
  <c r="K707" i="2"/>
  <c r="I707" i="2"/>
  <c r="A707" i="2"/>
  <c r="K706" i="2"/>
  <c r="I706" i="2"/>
  <c r="A706" i="2"/>
  <c r="E705" i="2"/>
  <c r="D705" i="2"/>
  <c r="C705" i="2"/>
  <c r="B705" i="2"/>
  <c r="A705" i="2"/>
  <c r="E704" i="2"/>
  <c r="D704" i="2"/>
  <c r="C704" i="2"/>
  <c r="B704" i="2"/>
  <c r="A704" i="2"/>
  <c r="A702" i="2"/>
  <c r="W701" i="2"/>
  <c r="V701" i="2"/>
  <c r="U701" i="2"/>
  <c r="T701" i="2"/>
  <c r="S701" i="2"/>
  <c r="R701" i="2"/>
  <c r="Q701" i="2"/>
  <c r="P701" i="2"/>
  <c r="O701" i="2"/>
  <c r="N701" i="2"/>
  <c r="M701" i="2"/>
  <c r="L701" i="2"/>
  <c r="K701" i="2"/>
  <c r="J701" i="2"/>
  <c r="I701" i="2"/>
  <c r="H701" i="2"/>
  <c r="G701" i="2"/>
  <c r="F701" i="2"/>
  <c r="A701" i="2"/>
  <c r="E700" i="2"/>
  <c r="D700" i="2"/>
  <c r="C700" i="2"/>
  <c r="B700" i="2"/>
  <c r="A700" i="2"/>
  <c r="E699" i="2"/>
  <c r="D699" i="2"/>
  <c r="C699" i="2"/>
  <c r="B699" i="2"/>
  <c r="A699" i="2"/>
  <c r="E698" i="2"/>
  <c r="D698" i="2"/>
  <c r="C698" i="2"/>
  <c r="B698" i="2"/>
  <c r="A698" i="2"/>
  <c r="E697" i="2"/>
  <c r="D697" i="2"/>
  <c r="C697" i="2"/>
  <c r="B697" i="2"/>
  <c r="A697" i="2"/>
  <c r="E696" i="2"/>
  <c r="D696" i="2"/>
  <c r="C696" i="2"/>
  <c r="B696" i="2"/>
  <c r="A696" i="2"/>
  <c r="E695" i="2"/>
  <c r="D695" i="2"/>
  <c r="C695" i="2"/>
  <c r="B695" i="2"/>
  <c r="A695" i="2"/>
  <c r="E694" i="2"/>
  <c r="D694" i="2"/>
  <c r="C694" i="2"/>
  <c r="B694" i="2"/>
  <c r="A694" i="2"/>
  <c r="E693" i="2"/>
  <c r="D693" i="2"/>
  <c r="C693" i="2"/>
  <c r="B693" i="2"/>
  <c r="A693" i="2"/>
  <c r="E692" i="2"/>
  <c r="D692" i="2"/>
  <c r="C692" i="2"/>
  <c r="B692" i="2"/>
  <c r="A692" i="2"/>
  <c r="E691" i="2"/>
  <c r="D691" i="2"/>
  <c r="C691" i="2"/>
  <c r="B691" i="2"/>
  <c r="A691" i="2"/>
  <c r="E690" i="2"/>
  <c r="D690" i="2"/>
  <c r="C690" i="2"/>
  <c r="B690" i="2"/>
  <c r="A690" i="2"/>
  <c r="E689" i="2"/>
  <c r="E701" i="2" s="1"/>
  <c r="D689" i="2"/>
  <c r="C689" i="2"/>
  <c r="B689" i="2"/>
  <c r="A689" i="2"/>
  <c r="E688" i="2"/>
  <c r="D688" i="2"/>
  <c r="C688" i="2"/>
  <c r="B688" i="2"/>
  <c r="B701" i="2" s="1"/>
  <c r="A688" i="2"/>
  <c r="E687" i="2"/>
  <c r="D687" i="2"/>
  <c r="C687" i="2"/>
  <c r="B687" i="2"/>
  <c r="A687" i="2"/>
  <c r="E686" i="2"/>
  <c r="D686" i="2"/>
  <c r="D701" i="2" s="1"/>
  <c r="C686" i="2"/>
  <c r="C701" i="2" s="1"/>
  <c r="B686" i="2"/>
  <c r="A686" i="2"/>
  <c r="W685" i="2"/>
  <c r="V685" i="2"/>
  <c r="U685" i="2"/>
  <c r="T685" i="2"/>
  <c r="S685" i="2"/>
  <c r="R685" i="2"/>
  <c r="Q685" i="2"/>
  <c r="P685" i="2"/>
  <c r="O685" i="2"/>
  <c r="N685" i="2"/>
  <c r="M685" i="2"/>
  <c r="L685" i="2"/>
  <c r="K685" i="2"/>
  <c r="J685" i="2"/>
  <c r="I685" i="2"/>
  <c r="H685" i="2"/>
  <c r="G685" i="2"/>
  <c r="F685" i="2"/>
  <c r="E685" i="2"/>
  <c r="D685" i="2"/>
  <c r="C685" i="2"/>
  <c r="B685" i="2"/>
  <c r="V684" i="2"/>
  <c r="T684" i="2"/>
  <c r="R684" i="2"/>
  <c r="P684" i="2"/>
  <c r="N684" i="2"/>
  <c r="L684" i="2"/>
  <c r="J684" i="2"/>
  <c r="H684" i="2"/>
  <c r="F684" i="2"/>
  <c r="D684" i="2"/>
  <c r="B684" i="2"/>
  <c r="A684" i="2"/>
  <c r="T683" i="2"/>
  <c r="A683" i="2"/>
  <c r="A682" i="2"/>
  <c r="A681" i="2"/>
  <c r="E678" i="2"/>
  <c r="R677" i="2"/>
  <c r="N677" i="2"/>
  <c r="J677" i="2"/>
  <c r="E677" i="2"/>
  <c r="A677" i="2"/>
  <c r="A676" i="2"/>
  <c r="J674" i="2"/>
  <c r="A674" i="2"/>
  <c r="A671" i="2"/>
  <c r="V670" i="2"/>
  <c r="K670" i="2"/>
  <c r="I670" i="2"/>
  <c r="A670" i="2"/>
  <c r="K669" i="2"/>
  <c r="I669" i="2"/>
  <c r="A669" i="2"/>
  <c r="E668" i="2"/>
  <c r="D668" i="2"/>
  <c r="C668" i="2"/>
  <c r="B668" i="2"/>
  <c r="A668" i="2"/>
  <c r="E667" i="2"/>
  <c r="D667" i="2"/>
  <c r="C667" i="2"/>
  <c r="B667" i="2"/>
  <c r="A667" i="2"/>
  <c r="A665" i="2"/>
  <c r="W664" i="2"/>
  <c r="V664" i="2"/>
  <c r="U664" i="2"/>
  <c r="T664" i="2"/>
  <c r="S664" i="2"/>
  <c r="R664" i="2"/>
  <c r="Q664" i="2"/>
  <c r="P664" i="2"/>
  <c r="O664" i="2"/>
  <c r="N664" i="2"/>
  <c r="M664" i="2"/>
  <c r="L664" i="2"/>
  <c r="K664" i="2"/>
  <c r="J664" i="2"/>
  <c r="I664" i="2"/>
  <c r="H664" i="2"/>
  <c r="G664" i="2"/>
  <c r="F664" i="2"/>
  <c r="A664" i="2"/>
  <c r="E663" i="2"/>
  <c r="D663" i="2"/>
  <c r="C663" i="2"/>
  <c r="B663" i="2"/>
  <c r="A663" i="2"/>
  <c r="E662" i="2"/>
  <c r="D662" i="2"/>
  <c r="C662" i="2"/>
  <c r="B662" i="2"/>
  <c r="A662" i="2"/>
  <c r="E661" i="2"/>
  <c r="D661" i="2"/>
  <c r="C661" i="2"/>
  <c r="B661" i="2"/>
  <c r="A661" i="2"/>
  <c r="E660" i="2"/>
  <c r="D660" i="2"/>
  <c r="C660" i="2"/>
  <c r="B660" i="2"/>
  <c r="A660" i="2"/>
  <c r="E659" i="2"/>
  <c r="D659" i="2"/>
  <c r="C659" i="2"/>
  <c r="B659" i="2"/>
  <c r="A659" i="2"/>
  <c r="E658" i="2"/>
  <c r="D658" i="2"/>
  <c r="C658" i="2"/>
  <c r="B658" i="2"/>
  <c r="A658" i="2"/>
  <c r="E657" i="2"/>
  <c r="D657" i="2"/>
  <c r="C657" i="2"/>
  <c r="B657" i="2"/>
  <c r="A657" i="2"/>
  <c r="E656" i="2"/>
  <c r="D656" i="2"/>
  <c r="C656" i="2"/>
  <c r="B656" i="2"/>
  <c r="A656" i="2"/>
  <c r="E655" i="2"/>
  <c r="D655" i="2"/>
  <c r="C655" i="2"/>
  <c r="B655" i="2"/>
  <c r="A655" i="2"/>
  <c r="E654" i="2"/>
  <c r="D654" i="2"/>
  <c r="C654" i="2"/>
  <c r="B654" i="2"/>
  <c r="A654" i="2"/>
  <c r="E653" i="2"/>
  <c r="D653" i="2"/>
  <c r="C653" i="2"/>
  <c r="B653" i="2"/>
  <c r="A653" i="2"/>
  <c r="E652" i="2"/>
  <c r="E664" i="2" s="1"/>
  <c r="D652" i="2"/>
  <c r="C652" i="2"/>
  <c r="B652" i="2"/>
  <c r="A652" i="2"/>
  <c r="E651" i="2"/>
  <c r="D651" i="2"/>
  <c r="C651" i="2"/>
  <c r="B651" i="2"/>
  <c r="A651" i="2"/>
  <c r="E650" i="2"/>
  <c r="D650" i="2"/>
  <c r="C650" i="2"/>
  <c r="B650" i="2"/>
  <c r="A650" i="2"/>
  <c r="E649" i="2"/>
  <c r="D649" i="2"/>
  <c r="D664" i="2" s="1"/>
  <c r="C649" i="2"/>
  <c r="C664" i="2" s="1"/>
  <c r="B649" i="2"/>
  <c r="B664" i="2" s="1"/>
  <c r="A649" i="2"/>
  <c r="W648" i="2"/>
  <c r="V648" i="2"/>
  <c r="U648" i="2"/>
  <c r="T648" i="2"/>
  <c r="S648" i="2"/>
  <c r="R648" i="2"/>
  <c r="Q648" i="2"/>
  <c r="P648" i="2"/>
  <c r="O648" i="2"/>
  <c r="N648" i="2"/>
  <c r="M648" i="2"/>
  <c r="L648" i="2"/>
  <c r="K648" i="2"/>
  <c r="J648" i="2"/>
  <c r="I648" i="2"/>
  <c r="H648" i="2"/>
  <c r="G648" i="2"/>
  <c r="F648" i="2"/>
  <c r="E648" i="2"/>
  <c r="D648" i="2"/>
  <c r="C648" i="2"/>
  <c r="B648" i="2"/>
  <c r="V647" i="2"/>
  <c r="T647" i="2"/>
  <c r="R647" i="2"/>
  <c r="P647" i="2"/>
  <c r="N647" i="2"/>
  <c r="L647" i="2"/>
  <c r="J647" i="2"/>
  <c r="H647" i="2"/>
  <c r="F647" i="2"/>
  <c r="D647" i="2"/>
  <c r="B647" i="2"/>
  <c r="A647" i="2"/>
  <c r="T646" i="2"/>
  <c r="A646" i="2"/>
  <c r="A645" i="2"/>
  <c r="A644" i="2"/>
  <c r="E641" i="2"/>
  <c r="R640" i="2"/>
  <c r="N640" i="2"/>
  <c r="J640" i="2"/>
  <c r="E640" i="2"/>
  <c r="A640" i="2"/>
  <c r="A639" i="2"/>
  <c r="J637" i="2"/>
  <c r="A637" i="2"/>
  <c r="A634" i="2"/>
  <c r="V633" i="2"/>
  <c r="K633" i="2"/>
  <c r="I633" i="2"/>
  <c r="A633" i="2"/>
  <c r="K632" i="2"/>
  <c r="I632" i="2"/>
  <c r="A632" i="2"/>
  <c r="E631" i="2"/>
  <c r="D631" i="2"/>
  <c r="C631" i="2"/>
  <c r="B631" i="2"/>
  <c r="A631" i="2"/>
  <c r="E630" i="2"/>
  <c r="D630" i="2"/>
  <c r="C630" i="2"/>
  <c r="B630" i="2"/>
  <c r="A630" i="2"/>
  <c r="A628" i="2"/>
  <c r="W627" i="2"/>
  <c r="V627" i="2"/>
  <c r="U627" i="2"/>
  <c r="T627" i="2"/>
  <c r="S627" i="2"/>
  <c r="R627" i="2"/>
  <c r="Q627" i="2"/>
  <c r="P627" i="2"/>
  <c r="O627" i="2"/>
  <c r="N627" i="2"/>
  <c r="M627" i="2"/>
  <c r="L627" i="2"/>
  <c r="K627" i="2"/>
  <c r="J627" i="2"/>
  <c r="I627" i="2"/>
  <c r="H627" i="2"/>
  <c r="G627" i="2"/>
  <c r="F627" i="2"/>
  <c r="A627" i="2"/>
  <c r="E626" i="2"/>
  <c r="D626" i="2"/>
  <c r="C626" i="2"/>
  <c r="B626" i="2"/>
  <c r="A626" i="2"/>
  <c r="E625" i="2"/>
  <c r="D625" i="2"/>
  <c r="C625" i="2"/>
  <c r="B625" i="2"/>
  <c r="A625" i="2"/>
  <c r="E624" i="2"/>
  <c r="D624" i="2"/>
  <c r="C624" i="2"/>
  <c r="B624" i="2"/>
  <c r="A624" i="2"/>
  <c r="E623" i="2"/>
  <c r="D623" i="2"/>
  <c r="C623" i="2"/>
  <c r="B623" i="2"/>
  <c r="A623" i="2"/>
  <c r="E622" i="2"/>
  <c r="D622" i="2"/>
  <c r="C622" i="2"/>
  <c r="B622" i="2"/>
  <c r="A622" i="2"/>
  <c r="E621" i="2"/>
  <c r="D621" i="2"/>
  <c r="C621" i="2"/>
  <c r="B621" i="2"/>
  <c r="A621" i="2"/>
  <c r="E620" i="2"/>
  <c r="D620" i="2"/>
  <c r="C620" i="2"/>
  <c r="B620" i="2"/>
  <c r="A620" i="2"/>
  <c r="E619" i="2"/>
  <c r="D619" i="2"/>
  <c r="C619" i="2"/>
  <c r="B619" i="2"/>
  <c r="A619" i="2"/>
  <c r="E618" i="2"/>
  <c r="D618" i="2"/>
  <c r="C618" i="2"/>
  <c r="B618" i="2"/>
  <c r="A618" i="2"/>
  <c r="E617" i="2"/>
  <c r="D617" i="2"/>
  <c r="C617" i="2"/>
  <c r="B617" i="2"/>
  <c r="A617" i="2"/>
  <c r="E616" i="2"/>
  <c r="D616" i="2"/>
  <c r="C616" i="2"/>
  <c r="B616" i="2"/>
  <c r="A616" i="2"/>
  <c r="E615" i="2"/>
  <c r="E627" i="2" s="1"/>
  <c r="D615" i="2"/>
  <c r="C615" i="2"/>
  <c r="B615" i="2"/>
  <c r="A615" i="2"/>
  <c r="E614" i="2"/>
  <c r="D614" i="2"/>
  <c r="C614" i="2"/>
  <c r="B614" i="2"/>
  <c r="A614" i="2"/>
  <c r="E613" i="2"/>
  <c r="D613" i="2"/>
  <c r="C613" i="2"/>
  <c r="B613" i="2"/>
  <c r="A613" i="2"/>
  <c r="E612" i="2"/>
  <c r="D612" i="2"/>
  <c r="D627" i="2" s="1"/>
  <c r="C612" i="2"/>
  <c r="C627" i="2" s="1"/>
  <c r="B612" i="2"/>
  <c r="B627" i="2" s="1"/>
  <c r="A612" i="2"/>
  <c r="W611" i="2"/>
  <c r="V611" i="2"/>
  <c r="U611" i="2"/>
  <c r="T611" i="2"/>
  <c r="S611" i="2"/>
  <c r="R611" i="2"/>
  <c r="Q611" i="2"/>
  <c r="P611" i="2"/>
  <c r="O611" i="2"/>
  <c r="N611" i="2"/>
  <c r="M611" i="2"/>
  <c r="L611" i="2"/>
  <c r="K611" i="2"/>
  <c r="J611" i="2"/>
  <c r="I611" i="2"/>
  <c r="H611" i="2"/>
  <c r="G611" i="2"/>
  <c r="F611" i="2"/>
  <c r="E611" i="2"/>
  <c r="D611" i="2"/>
  <c r="C611" i="2"/>
  <c r="B611" i="2"/>
  <c r="V610" i="2"/>
  <c r="T610" i="2"/>
  <c r="R610" i="2"/>
  <c r="P610" i="2"/>
  <c r="N610" i="2"/>
  <c r="L610" i="2"/>
  <c r="J610" i="2"/>
  <c r="H610" i="2"/>
  <c r="F610" i="2"/>
  <c r="D610" i="2"/>
  <c r="B610" i="2"/>
  <c r="A610" i="2"/>
  <c r="T609" i="2"/>
  <c r="A609" i="2"/>
  <c r="A608" i="2"/>
  <c r="A607" i="2"/>
  <c r="E604" i="2"/>
  <c r="R603" i="2"/>
  <c r="N603" i="2"/>
  <c r="J603" i="2"/>
  <c r="E603" i="2"/>
  <c r="A603" i="2"/>
  <c r="A602" i="2"/>
  <c r="J600" i="2"/>
  <c r="A600" i="2"/>
  <c r="A597" i="2"/>
  <c r="V596" i="2"/>
  <c r="K596" i="2"/>
  <c r="I596" i="2"/>
  <c r="A596" i="2"/>
  <c r="K595" i="2"/>
  <c r="I595" i="2"/>
  <c r="A595" i="2"/>
  <c r="E594" i="2"/>
  <c r="D594" i="2"/>
  <c r="C594" i="2"/>
  <c r="B594" i="2"/>
  <c r="A594" i="2"/>
  <c r="E593" i="2"/>
  <c r="D593" i="2"/>
  <c r="C593" i="2"/>
  <c r="B593" i="2"/>
  <c r="A593" i="2"/>
  <c r="A591" i="2"/>
  <c r="W590" i="2"/>
  <c r="V590" i="2"/>
  <c r="U590" i="2"/>
  <c r="T590" i="2"/>
  <c r="S590" i="2"/>
  <c r="R590" i="2"/>
  <c r="Q590" i="2"/>
  <c r="P590" i="2"/>
  <c r="O590" i="2"/>
  <c r="N590" i="2"/>
  <c r="M590" i="2"/>
  <c r="L590" i="2"/>
  <c r="K590" i="2"/>
  <c r="J590" i="2"/>
  <c r="I590" i="2"/>
  <c r="H590" i="2"/>
  <c r="G590" i="2"/>
  <c r="F590" i="2"/>
  <c r="A590" i="2"/>
  <c r="E589" i="2"/>
  <c r="D589" i="2"/>
  <c r="C589" i="2"/>
  <c r="B589" i="2"/>
  <c r="A589" i="2"/>
  <c r="E588" i="2"/>
  <c r="D588" i="2"/>
  <c r="C588" i="2"/>
  <c r="B588" i="2"/>
  <c r="A588" i="2"/>
  <c r="E587" i="2"/>
  <c r="D587" i="2"/>
  <c r="C587" i="2"/>
  <c r="B587" i="2"/>
  <c r="A587" i="2"/>
  <c r="E586" i="2"/>
  <c r="D586" i="2"/>
  <c r="C586" i="2"/>
  <c r="B586" i="2"/>
  <c r="A586" i="2"/>
  <c r="E585" i="2"/>
  <c r="D585" i="2"/>
  <c r="C585" i="2"/>
  <c r="B585" i="2"/>
  <c r="A585" i="2"/>
  <c r="E584" i="2"/>
  <c r="D584" i="2"/>
  <c r="C584" i="2"/>
  <c r="B584" i="2"/>
  <c r="A584" i="2"/>
  <c r="E583" i="2"/>
  <c r="D583" i="2"/>
  <c r="C583" i="2"/>
  <c r="B583" i="2"/>
  <c r="A583" i="2"/>
  <c r="E582" i="2"/>
  <c r="D582" i="2"/>
  <c r="C582" i="2"/>
  <c r="B582" i="2"/>
  <c r="A582" i="2"/>
  <c r="E581" i="2"/>
  <c r="D581" i="2"/>
  <c r="C581" i="2"/>
  <c r="B581" i="2"/>
  <c r="A581" i="2"/>
  <c r="E580" i="2"/>
  <c r="D580" i="2"/>
  <c r="C580" i="2"/>
  <c r="B580" i="2"/>
  <c r="A580" i="2"/>
  <c r="E579" i="2"/>
  <c r="D579" i="2"/>
  <c r="C579" i="2"/>
  <c r="B579" i="2"/>
  <c r="A579" i="2"/>
  <c r="E578" i="2"/>
  <c r="E590" i="2" s="1"/>
  <c r="D578" i="2"/>
  <c r="C578" i="2"/>
  <c r="B578" i="2"/>
  <c r="A578" i="2"/>
  <c r="E577" i="2"/>
  <c r="D577" i="2"/>
  <c r="C577" i="2"/>
  <c r="B577" i="2"/>
  <c r="A577" i="2"/>
  <c r="E576" i="2"/>
  <c r="D576" i="2"/>
  <c r="C576" i="2"/>
  <c r="B576" i="2"/>
  <c r="A576" i="2"/>
  <c r="E575" i="2"/>
  <c r="D575" i="2"/>
  <c r="D590" i="2" s="1"/>
  <c r="C575" i="2"/>
  <c r="C590" i="2" s="1"/>
  <c r="B575" i="2"/>
  <c r="B590" i="2" s="1"/>
  <c r="A575" i="2"/>
  <c r="W574" i="2"/>
  <c r="V574" i="2"/>
  <c r="U574" i="2"/>
  <c r="T574" i="2"/>
  <c r="S574" i="2"/>
  <c r="R574" i="2"/>
  <c r="Q574" i="2"/>
  <c r="P574" i="2"/>
  <c r="O574" i="2"/>
  <c r="N574" i="2"/>
  <c r="M574" i="2"/>
  <c r="L574" i="2"/>
  <c r="K574" i="2"/>
  <c r="J574" i="2"/>
  <c r="I574" i="2"/>
  <c r="H574" i="2"/>
  <c r="G574" i="2"/>
  <c r="F574" i="2"/>
  <c r="E574" i="2"/>
  <c r="D574" i="2"/>
  <c r="C574" i="2"/>
  <c r="B574" i="2"/>
  <c r="V573" i="2"/>
  <c r="T573" i="2"/>
  <c r="R573" i="2"/>
  <c r="P573" i="2"/>
  <c r="N573" i="2"/>
  <c r="L573" i="2"/>
  <c r="J573" i="2"/>
  <c r="H573" i="2"/>
  <c r="F573" i="2"/>
  <c r="D573" i="2"/>
  <c r="B573" i="2"/>
  <c r="A573" i="2"/>
  <c r="T572" i="2"/>
  <c r="A572" i="2"/>
  <c r="A571" i="2"/>
  <c r="A570" i="2"/>
  <c r="E567" i="2"/>
  <c r="R566" i="2"/>
  <c r="N566" i="2"/>
  <c r="J566" i="2"/>
  <c r="E566" i="2"/>
  <c r="A566" i="2"/>
  <c r="A565" i="2"/>
  <c r="J563" i="2"/>
  <c r="A563" i="2"/>
  <c r="A560" i="2"/>
  <c r="V559" i="2"/>
  <c r="K559" i="2"/>
  <c r="I559" i="2"/>
  <c r="A559" i="2"/>
  <c r="K558" i="2"/>
  <c r="I558" i="2"/>
  <c r="A558" i="2"/>
  <c r="E557" i="2"/>
  <c r="D557" i="2"/>
  <c r="C557" i="2"/>
  <c r="B557" i="2"/>
  <c r="A557" i="2"/>
  <c r="E556" i="2"/>
  <c r="D556" i="2"/>
  <c r="C556" i="2"/>
  <c r="B556" i="2"/>
  <c r="A556" i="2"/>
  <c r="A554" i="2"/>
  <c r="W553" i="2"/>
  <c r="V553" i="2"/>
  <c r="U553" i="2"/>
  <c r="T553" i="2"/>
  <c r="S553" i="2"/>
  <c r="R553" i="2"/>
  <c r="Q553" i="2"/>
  <c r="P553" i="2"/>
  <c r="O553" i="2"/>
  <c r="N553" i="2"/>
  <c r="M553" i="2"/>
  <c r="L553" i="2"/>
  <c r="K553" i="2"/>
  <c r="J553" i="2"/>
  <c r="I553" i="2"/>
  <c r="H553" i="2"/>
  <c r="G553" i="2"/>
  <c r="F553" i="2"/>
  <c r="A553" i="2"/>
  <c r="E552" i="2"/>
  <c r="D552" i="2"/>
  <c r="C552" i="2"/>
  <c r="B552" i="2"/>
  <c r="A552" i="2"/>
  <c r="E551" i="2"/>
  <c r="D551" i="2"/>
  <c r="C551" i="2"/>
  <c r="B551" i="2"/>
  <c r="A551" i="2"/>
  <c r="E550" i="2"/>
  <c r="D550" i="2"/>
  <c r="C550" i="2"/>
  <c r="B550" i="2"/>
  <c r="A550" i="2"/>
  <c r="E549" i="2"/>
  <c r="D549" i="2"/>
  <c r="C549" i="2"/>
  <c r="B549" i="2"/>
  <c r="A549" i="2"/>
  <c r="E548" i="2"/>
  <c r="D548" i="2"/>
  <c r="C548" i="2"/>
  <c r="B548" i="2"/>
  <c r="A548" i="2"/>
  <c r="E547" i="2"/>
  <c r="D547" i="2"/>
  <c r="C547" i="2"/>
  <c r="B547" i="2"/>
  <c r="A547" i="2"/>
  <c r="E546" i="2"/>
  <c r="D546" i="2"/>
  <c r="C546" i="2"/>
  <c r="B546" i="2"/>
  <c r="A546" i="2"/>
  <c r="E545" i="2"/>
  <c r="D545" i="2"/>
  <c r="C545" i="2"/>
  <c r="B545" i="2"/>
  <c r="A545" i="2"/>
  <c r="E544" i="2"/>
  <c r="D544" i="2"/>
  <c r="C544" i="2"/>
  <c r="B544" i="2"/>
  <c r="A544" i="2"/>
  <c r="E543" i="2"/>
  <c r="D543" i="2"/>
  <c r="C543" i="2"/>
  <c r="B543" i="2"/>
  <c r="A543" i="2"/>
  <c r="E542" i="2"/>
  <c r="D542" i="2"/>
  <c r="C542" i="2"/>
  <c r="B542" i="2"/>
  <c r="A542" i="2"/>
  <c r="E541" i="2"/>
  <c r="E553" i="2" s="1"/>
  <c r="D541" i="2"/>
  <c r="C541" i="2"/>
  <c r="B541" i="2"/>
  <c r="A541" i="2"/>
  <c r="E540" i="2"/>
  <c r="D540" i="2"/>
  <c r="C540" i="2"/>
  <c r="B540" i="2"/>
  <c r="A540" i="2"/>
  <c r="E539" i="2"/>
  <c r="D539" i="2"/>
  <c r="C539" i="2"/>
  <c r="B539" i="2"/>
  <c r="A539" i="2"/>
  <c r="E538" i="2"/>
  <c r="D538" i="2"/>
  <c r="D553" i="2" s="1"/>
  <c r="C538" i="2"/>
  <c r="C553" i="2" s="1"/>
  <c r="B538" i="2"/>
  <c r="B553" i="2" s="1"/>
  <c r="A538" i="2"/>
  <c r="W537" i="2"/>
  <c r="V537" i="2"/>
  <c r="U537" i="2"/>
  <c r="T537" i="2"/>
  <c r="S537" i="2"/>
  <c r="R537" i="2"/>
  <c r="Q537" i="2"/>
  <c r="P537" i="2"/>
  <c r="O537" i="2"/>
  <c r="N537" i="2"/>
  <c r="M537" i="2"/>
  <c r="L537" i="2"/>
  <c r="K537" i="2"/>
  <c r="J537" i="2"/>
  <c r="I537" i="2"/>
  <c r="H537" i="2"/>
  <c r="G537" i="2"/>
  <c r="F537" i="2"/>
  <c r="E537" i="2"/>
  <c r="D537" i="2"/>
  <c r="C537" i="2"/>
  <c r="B537" i="2"/>
  <c r="V536" i="2"/>
  <c r="T536" i="2"/>
  <c r="R536" i="2"/>
  <c r="P536" i="2"/>
  <c r="N536" i="2"/>
  <c r="L536" i="2"/>
  <c r="J536" i="2"/>
  <c r="H536" i="2"/>
  <c r="F536" i="2"/>
  <c r="D536" i="2"/>
  <c r="B536" i="2"/>
  <c r="A536" i="2"/>
  <c r="T535" i="2"/>
  <c r="A535" i="2"/>
  <c r="A534" i="2"/>
  <c r="A533" i="2"/>
  <c r="E530" i="2"/>
  <c r="R529" i="2"/>
  <c r="N529" i="2"/>
  <c r="J529" i="2"/>
  <c r="E529" i="2"/>
  <c r="A529" i="2"/>
  <c r="A528" i="2"/>
  <c r="J526" i="2"/>
  <c r="A526" i="2"/>
  <c r="A523" i="2"/>
  <c r="V522" i="2"/>
  <c r="K522" i="2"/>
  <c r="I522" i="2"/>
  <c r="A522" i="2"/>
  <c r="K521" i="2"/>
  <c r="I521" i="2"/>
  <c r="A521" i="2"/>
  <c r="E520" i="2"/>
  <c r="D520" i="2"/>
  <c r="C520" i="2"/>
  <c r="B520" i="2"/>
  <c r="A520" i="2"/>
  <c r="E519" i="2"/>
  <c r="D519" i="2"/>
  <c r="C519" i="2"/>
  <c r="B519" i="2"/>
  <c r="A519" i="2"/>
  <c r="A517" i="2"/>
  <c r="W516" i="2"/>
  <c r="V516" i="2"/>
  <c r="U516" i="2"/>
  <c r="T516" i="2"/>
  <c r="S516" i="2"/>
  <c r="R516" i="2"/>
  <c r="Q516" i="2"/>
  <c r="P516" i="2"/>
  <c r="O516" i="2"/>
  <c r="N516" i="2"/>
  <c r="M516" i="2"/>
  <c r="L516" i="2"/>
  <c r="K516" i="2"/>
  <c r="J516" i="2"/>
  <c r="I516" i="2"/>
  <c r="H516" i="2"/>
  <c r="G516" i="2"/>
  <c r="F516" i="2"/>
  <c r="A516" i="2"/>
  <c r="E515" i="2"/>
  <c r="D515" i="2"/>
  <c r="C515" i="2"/>
  <c r="B515" i="2"/>
  <c r="A515" i="2"/>
  <c r="E514" i="2"/>
  <c r="D514" i="2"/>
  <c r="C514" i="2"/>
  <c r="B514" i="2"/>
  <c r="A514" i="2"/>
  <c r="E513" i="2"/>
  <c r="D513" i="2"/>
  <c r="C513" i="2"/>
  <c r="B513" i="2"/>
  <c r="A513" i="2"/>
  <c r="E512" i="2"/>
  <c r="D512" i="2"/>
  <c r="C512" i="2"/>
  <c r="B512" i="2"/>
  <c r="A512" i="2"/>
  <c r="E511" i="2"/>
  <c r="D511" i="2"/>
  <c r="C511" i="2"/>
  <c r="B511" i="2"/>
  <c r="A511" i="2"/>
  <c r="E510" i="2"/>
  <c r="D510" i="2"/>
  <c r="C510" i="2"/>
  <c r="B510" i="2"/>
  <c r="A510" i="2"/>
  <c r="E509" i="2"/>
  <c r="D509" i="2"/>
  <c r="C509" i="2"/>
  <c r="B509" i="2"/>
  <c r="A509" i="2"/>
  <c r="E508" i="2"/>
  <c r="D508" i="2"/>
  <c r="C508" i="2"/>
  <c r="B508" i="2"/>
  <c r="A508" i="2"/>
  <c r="E507" i="2"/>
  <c r="D507" i="2"/>
  <c r="C507" i="2"/>
  <c r="B507" i="2"/>
  <c r="A507" i="2"/>
  <c r="E506" i="2"/>
  <c r="D506" i="2"/>
  <c r="C506" i="2"/>
  <c r="B506" i="2"/>
  <c r="A506" i="2"/>
  <c r="E505" i="2"/>
  <c r="D505" i="2"/>
  <c r="C505" i="2"/>
  <c r="B505" i="2"/>
  <c r="A505" i="2"/>
  <c r="E504" i="2"/>
  <c r="E516" i="2" s="1"/>
  <c r="D504" i="2"/>
  <c r="C504" i="2"/>
  <c r="B504" i="2"/>
  <c r="A504" i="2"/>
  <c r="E503" i="2"/>
  <c r="D503" i="2"/>
  <c r="C503" i="2"/>
  <c r="B503" i="2"/>
  <c r="A503" i="2"/>
  <c r="E502" i="2"/>
  <c r="D502" i="2"/>
  <c r="C502" i="2"/>
  <c r="B502" i="2"/>
  <c r="A502" i="2"/>
  <c r="E501" i="2"/>
  <c r="D501" i="2"/>
  <c r="D516" i="2" s="1"/>
  <c r="C501" i="2"/>
  <c r="C516" i="2" s="1"/>
  <c r="B501" i="2"/>
  <c r="B516" i="2" s="1"/>
  <c r="A501" i="2"/>
  <c r="W500" i="2"/>
  <c r="V500" i="2"/>
  <c r="U500" i="2"/>
  <c r="T500" i="2"/>
  <c r="S500" i="2"/>
  <c r="R500" i="2"/>
  <c r="Q500" i="2"/>
  <c r="P500" i="2"/>
  <c r="O500" i="2"/>
  <c r="N500" i="2"/>
  <c r="M500" i="2"/>
  <c r="L500" i="2"/>
  <c r="K500" i="2"/>
  <c r="J500" i="2"/>
  <c r="I500" i="2"/>
  <c r="H500" i="2"/>
  <c r="G500" i="2"/>
  <c r="F500" i="2"/>
  <c r="E500" i="2"/>
  <c r="D500" i="2"/>
  <c r="C500" i="2"/>
  <c r="B500" i="2"/>
  <c r="V499" i="2"/>
  <c r="T499" i="2"/>
  <c r="R499" i="2"/>
  <c r="P499" i="2"/>
  <c r="N499" i="2"/>
  <c r="L499" i="2"/>
  <c r="J499" i="2"/>
  <c r="H499" i="2"/>
  <c r="F499" i="2"/>
  <c r="D499" i="2"/>
  <c r="B499" i="2"/>
  <c r="A499" i="2"/>
  <c r="T498" i="2"/>
  <c r="A498" i="2"/>
  <c r="A497" i="2"/>
  <c r="A496" i="2"/>
  <c r="E493" i="2"/>
  <c r="R492" i="2"/>
  <c r="N492" i="2"/>
  <c r="J492" i="2"/>
  <c r="E492" i="2"/>
  <c r="A492" i="2"/>
  <c r="A491" i="2"/>
  <c r="J489" i="2"/>
  <c r="A489" i="2"/>
  <c r="A486" i="2"/>
  <c r="V485" i="2"/>
  <c r="K485" i="2"/>
  <c r="I485" i="2"/>
  <c r="A485" i="2"/>
  <c r="K484" i="2"/>
  <c r="I484" i="2"/>
  <c r="A484" i="2"/>
  <c r="E483" i="2"/>
  <c r="D483" i="2"/>
  <c r="C483" i="2"/>
  <c r="B483" i="2"/>
  <c r="A483" i="2"/>
  <c r="E482" i="2"/>
  <c r="D482" i="2"/>
  <c r="C482" i="2"/>
  <c r="B482" i="2"/>
  <c r="A482" i="2"/>
  <c r="A480" i="2"/>
  <c r="W479" i="2"/>
  <c r="V479" i="2"/>
  <c r="U479" i="2"/>
  <c r="T479" i="2"/>
  <c r="S479" i="2"/>
  <c r="R479" i="2"/>
  <c r="Q479" i="2"/>
  <c r="P479" i="2"/>
  <c r="O479" i="2"/>
  <c r="N479" i="2"/>
  <c r="M479" i="2"/>
  <c r="L479" i="2"/>
  <c r="K479" i="2"/>
  <c r="J479" i="2"/>
  <c r="I479" i="2"/>
  <c r="H479" i="2"/>
  <c r="G479" i="2"/>
  <c r="F479" i="2"/>
  <c r="A479" i="2"/>
  <c r="E478" i="2"/>
  <c r="D478" i="2"/>
  <c r="C478" i="2"/>
  <c r="B478" i="2"/>
  <c r="A478" i="2"/>
  <c r="E477" i="2"/>
  <c r="D477" i="2"/>
  <c r="C477" i="2"/>
  <c r="B477" i="2"/>
  <c r="A477" i="2"/>
  <c r="E476" i="2"/>
  <c r="D476" i="2"/>
  <c r="C476" i="2"/>
  <c r="B476" i="2"/>
  <c r="A476" i="2"/>
  <c r="E475" i="2"/>
  <c r="D475" i="2"/>
  <c r="C475" i="2"/>
  <c r="B475" i="2"/>
  <c r="A475" i="2"/>
  <c r="E474" i="2"/>
  <c r="D474" i="2"/>
  <c r="C474" i="2"/>
  <c r="B474" i="2"/>
  <c r="A474" i="2"/>
  <c r="E473" i="2"/>
  <c r="D473" i="2"/>
  <c r="C473" i="2"/>
  <c r="B473" i="2"/>
  <c r="A473" i="2"/>
  <c r="E472" i="2"/>
  <c r="D472" i="2"/>
  <c r="C472" i="2"/>
  <c r="B472" i="2"/>
  <c r="A472" i="2"/>
  <c r="E471" i="2"/>
  <c r="D471" i="2"/>
  <c r="C471" i="2"/>
  <c r="B471" i="2"/>
  <c r="A471" i="2"/>
  <c r="E470" i="2"/>
  <c r="D470" i="2"/>
  <c r="C470" i="2"/>
  <c r="B470" i="2"/>
  <c r="A470" i="2"/>
  <c r="E469" i="2"/>
  <c r="D469" i="2"/>
  <c r="C469" i="2"/>
  <c r="B469" i="2"/>
  <c r="A469" i="2"/>
  <c r="E468" i="2"/>
  <c r="D468" i="2"/>
  <c r="C468" i="2"/>
  <c r="B468" i="2"/>
  <c r="A468" i="2"/>
  <c r="E467" i="2"/>
  <c r="E479" i="2" s="1"/>
  <c r="D467" i="2"/>
  <c r="C467" i="2"/>
  <c r="B467" i="2"/>
  <c r="A467" i="2"/>
  <c r="E466" i="2"/>
  <c r="D466" i="2"/>
  <c r="C466" i="2"/>
  <c r="B466" i="2"/>
  <c r="A466" i="2"/>
  <c r="E465" i="2"/>
  <c r="D465" i="2"/>
  <c r="C465" i="2"/>
  <c r="B465" i="2"/>
  <c r="A465" i="2"/>
  <c r="E464" i="2"/>
  <c r="D464" i="2"/>
  <c r="D479" i="2" s="1"/>
  <c r="C464" i="2"/>
  <c r="C479" i="2" s="1"/>
  <c r="B464" i="2"/>
  <c r="B479" i="2" s="1"/>
  <c r="A464" i="2"/>
  <c r="W463" i="2"/>
  <c r="V463" i="2"/>
  <c r="U463" i="2"/>
  <c r="T463" i="2"/>
  <c r="S463" i="2"/>
  <c r="R463" i="2"/>
  <c r="Q463" i="2"/>
  <c r="P463" i="2"/>
  <c r="O463" i="2"/>
  <c r="N463" i="2"/>
  <c r="M463" i="2"/>
  <c r="L463" i="2"/>
  <c r="K463" i="2"/>
  <c r="J463" i="2"/>
  <c r="I463" i="2"/>
  <c r="H463" i="2"/>
  <c r="G463" i="2"/>
  <c r="F463" i="2"/>
  <c r="E463" i="2"/>
  <c r="D463" i="2"/>
  <c r="C463" i="2"/>
  <c r="B463" i="2"/>
  <c r="V462" i="2"/>
  <c r="T462" i="2"/>
  <c r="R462" i="2"/>
  <c r="P462" i="2"/>
  <c r="N462" i="2"/>
  <c r="L462" i="2"/>
  <c r="J462" i="2"/>
  <c r="H462" i="2"/>
  <c r="F462" i="2"/>
  <c r="D462" i="2"/>
  <c r="B462" i="2"/>
  <c r="A462" i="2"/>
  <c r="T461" i="2"/>
  <c r="A461" i="2"/>
  <c r="A460" i="2"/>
  <c r="A459" i="2"/>
  <c r="E456" i="2"/>
  <c r="R455" i="2"/>
  <c r="N455" i="2"/>
  <c r="J455" i="2"/>
  <c r="E455" i="2"/>
  <c r="A455" i="2"/>
  <c r="A454" i="2"/>
  <c r="J452" i="2"/>
  <c r="A452" i="2"/>
  <c r="A449" i="2"/>
  <c r="V448" i="2"/>
  <c r="K448" i="2"/>
  <c r="I448" i="2"/>
  <c r="A448" i="2"/>
  <c r="K447" i="2"/>
  <c r="I447" i="2"/>
  <c r="A447" i="2"/>
  <c r="E446" i="2"/>
  <c r="D446" i="2"/>
  <c r="C446" i="2"/>
  <c r="B446" i="2"/>
  <c r="A446" i="2"/>
  <c r="E445" i="2"/>
  <c r="D445" i="2"/>
  <c r="C445" i="2"/>
  <c r="B445" i="2"/>
  <c r="A445" i="2"/>
  <c r="A443" i="2"/>
  <c r="W442" i="2"/>
  <c r="V442" i="2"/>
  <c r="U442" i="2"/>
  <c r="T442" i="2"/>
  <c r="S442" i="2"/>
  <c r="R442" i="2"/>
  <c r="Q442" i="2"/>
  <c r="P442" i="2"/>
  <c r="O442" i="2"/>
  <c r="N442" i="2"/>
  <c r="M442" i="2"/>
  <c r="L442" i="2"/>
  <c r="K442" i="2"/>
  <c r="J442" i="2"/>
  <c r="I442" i="2"/>
  <c r="H442" i="2"/>
  <c r="G442" i="2"/>
  <c r="F442" i="2"/>
  <c r="A442" i="2"/>
  <c r="E441" i="2"/>
  <c r="D441" i="2"/>
  <c r="C441" i="2"/>
  <c r="B441" i="2"/>
  <c r="A441" i="2"/>
  <c r="E440" i="2"/>
  <c r="D440" i="2"/>
  <c r="C440" i="2"/>
  <c r="B440" i="2"/>
  <c r="A440" i="2"/>
  <c r="E439" i="2"/>
  <c r="D439" i="2"/>
  <c r="C439" i="2"/>
  <c r="B439" i="2"/>
  <c r="A439" i="2"/>
  <c r="E438" i="2"/>
  <c r="D438" i="2"/>
  <c r="C438" i="2"/>
  <c r="B438" i="2"/>
  <c r="A438" i="2"/>
  <c r="E437" i="2"/>
  <c r="D437" i="2"/>
  <c r="C437" i="2"/>
  <c r="B437" i="2"/>
  <c r="A437" i="2"/>
  <c r="E436" i="2"/>
  <c r="D436" i="2"/>
  <c r="C436" i="2"/>
  <c r="B436" i="2"/>
  <c r="A436" i="2"/>
  <c r="E435" i="2"/>
  <c r="D435" i="2"/>
  <c r="C435" i="2"/>
  <c r="B435" i="2"/>
  <c r="A435" i="2"/>
  <c r="E434" i="2"/>
  <c r="D434" i="2"/>
  <c r="C434" i="2"/>
  <c r="B434" i="2"/>
  <c r="A434" i="2"/>
  <c r="E433" i="2"/>
  <c r="D433" i="2"/>
  <c r="C433" i="2"/>
  <c r="B433" i="2"/>
  <c r="A433" i="2"/>
  <c r="E432" i="2"/>
  <c r="D432" i="2"/>
  <c r="C432" i="2"/>
  <c r="B432" i="2"/>
  <c r="A432" i="2"/>
  <c r="E431" i="2"/>
  <c r="D431" i="2"/>
  <c r="C431" i="2"/>
  <c r="B431" i="2"/>
  <c r="A431" i="2"/>
  <c r="E430" i="2"/>
  <c r="E442" i="2" s="1"/>
  <c r="D430" i="2"/>
  <c r="C430" i="2"/>
  <c r="B430" i="2"/>
  <c r="A430" i="2"/>
  <c r="E429" i="2"/>
  <c r="D429" i="2"/>
  <c r="C429" i="2"/>
  <c r="B429" i="2"/>
  <c r="A429" i="2"/>
  <c r="E428" i="2"/>
  <c r="D428" i="2"/>
  <c r="C428" i="2"/>
  <c r="B428" i="2"/>
  <c r="A428" i="2"/>
  <c r="E427" i="2"/>
  <c r="D427" i="2"/>
  <c r="D442" i="2" s="1"/>
  <c r="C427" i="2"/>
  <c r="C442" i="2" s="1"/>
  <c r="B427" i="2"/>
  <c r="B442" i="2" s="1"/>
  <c r="A427" i="2"/>
  <c r="W426" i="2"/>
  <c r="V426" i="2"/>
  <c r="U426" i="2"/>
  <c r="T426" i="2"/>
  <c r="S426" i="2"/>
  <c r="R426" i="2"/>
  <c r="Q426" i="2"/>
  <c r="P426" i="2"/>
  <c r="O426" i="2"/>
  <c r="N426" i="2"/>
  <c r="M426" i="2"/>
  <c r="L426" i="2"/>
  <c r="K426" i="2"/>
  <c r="J426" i="2"/>
  <c r="I426" i="2"/>
  <c r="H426" i="2"/>
  <c r="G426" i="2"/>
  <c r="F426" i="2"/>
  <c r="E426" i="2"/>
  <c r="D426" i="2"/>
  <c r="C426" i="2"/>
  <c r="B426" i="2"/>
  <c r="V425" i="2"/>
  <c r="T425" i="2"/>
  <c r="R425" i="2"/>
  <c r="P425" i="2"/>
  <c r="N425" i="2"/>
  <c r="L425" i="2"/>
  <c r="J425" i="2"/>
  <c r="H425" i="2"/>
  <c r="F425" i="2"/>
  <c r="D425" i="2"/>
  <c r="B425" i="2"/>
  <c r="A425" i="2"/>
  <c r="T424" i="2"/>
  <c r="A424" i="2"/>
  <c r="A423" i="2"/>
  <c r="A422" i="2"/>
  <c r="E419" i="2"/>
  <c r="R418" i="2"/>
  <c r="N418" i="2"/>
  <c r="J418" i="2"/>
  <c r="E418" i="2"/>
  <c r="A418" i="2"/>
  <c r="A417" i="2"/>
  <c r="J415" i="2"/>
  <c r="A415" i="2"/>
  <c r="A412" i="2"/>
  <c r="V411" i="2"/>
  <c r="K411" i="2"/>
  <c r="I411" i="2"/>
  <c r="A411" i="2"/>
  <c r="K410" i="2"/>
  <c r="I410" i="2"/>
  <c r="A410" i="2"/>
  <c r="E409" i="2"/>
  <c r="D409" i="2"/>
  <c r="C409" i="2"/>
  <c r="B409" i="2"/>
  <c r="A409" i="2"/>
  <c r="E408" i="2"/>
  <c r="D408" i="2"/>
  <c r="C408" i="2"/>
  <c r="B408" i="2"/>
  <c r="A408" i="2"/>
  <c r="A406" i="2"/>
  <c r="W405" i="2"/>
  <c r="V405" i="2"/>
  <c r="U405" i="2"/>
  <c r="T405" i="2"/>
  <c r="S405" i="2"/>
  <c r="R405" i="2"/>
  <c r="Q405" i="2"/>
  <c r="P405" i="2"/>
  <c r="O405" i="2"/>
  <c r="N405" i="2"/>
  <c r="M405" i="2"/>
  <c r="L405" i="2"/>
  <c r="K405" i="2"/>
  <c r="J405" i="2"/>
  <c r="I405" i="2"/>
  <c r="H405" i="2"/>
  <c r="G405" i="2"/>
  <c r="F405" i="2"/>
  <c r="A405" i="2"/>
  <c r="E404" i="2"/>
  <c r="D404" i="2"/>
  <c r="C404" i="2"/>
  <c r="B404" i="2"/>
  <c r="A404" i="2"/>
  <c r="E403" i="2"/>
  <c r="D403" i="2"/>
  <c r="C403" i="2"/>
  <c r="B403" i="2"/>
  <c r="A403" i="2"/>
  <c r="E402" i="2"/>
  <c r="D402" i="2"/>
  <c r="C402" i="2"/>
  <c r="B402" i="2"/>
  <c r="A402" i="2"/>
  <c r="E401" i="2"/>
  <c r="D401" i="2"/>
  <c r="C401" i="2"/>
  <c r="B401" i="2"/>
  <c r="A401" i="2"/>
  <c r="E400" i="2"/>
  <c r="D400" i="2"/>
  <c r="C400" i="2"/>
  <c r="B400" i="2"/>
  <c r="A400" i="2"/>
  <c r="E399" i="2"/>
  <c r="D399" i="2"/>
  <c r="C399" i="2"/>
  <c r="B399" i="2"/>
  <c r="A399" i="2"/>
  <c r="E398" i="2"/>
  <c r="D398" i="2"/>
  <c r="C398" i="2"/>
  <c r="B398" i="2"/>
  <c r="A398" i="2"/>
  <c r="E397" i="2"/>
  <c r="D397" i="2"/>
  <c r="C397" i="2"/>
  <c r="B397" i="2"/>
  <c r="A397" i="2"/>
  <c r="E396" i="2"/>
  <c r="D396" i="2"/>
  <c r="C396" i="2"/>
  <c r="B396" i="2"/>
  <c r="A396" i="2"/>
  <c r="E395" i="2"/>
  <c r="D395" i="2"/>
  <c r="C395" i="2"/>
  <c r="B395" i="2"/>
  <c r="A395" i="2"/>
  <c r="E394" i="2"/>
  <c r="D394" i="2"/>
  <c r="C394" i="2"/>
  <c r="B394" i="2"/>
  <c r="A394" i="2"/>
  <c r="E393" i="2"/>
  <c r="E405" i="2" s="1"/>
  <c r="D393" i="2"/>
  <c r="C393" i="2"/>
  <c r="B393" i="2"/>
  <c r="A393" i="2"/>
  <c r="E392" i="2"/>
  <c r="D392" i="2"/>
  <c r="C392" i="2"/>
  <c r="B392" i="2"/>
  <c r="A392" i="2"/>
  <c r="E391" i="2"/>
  <c r="D391" i="2"/>
  <c r="C391" i="2"/>
  <c r="B391" i="2"/>
  <c r="A391" i="2"/>
  <c r="E390" i="2"/>
  <c r="D390" i="2"/>
  <c r="D405" i="2" s="1"/>
  <c r="C390" i="2"/>
  <c r="C405" i="2" s="1"/>
  <c r="B390" i="2"/>
  <c r="B405" i="2" s="1"/>
  <c r="A390" i="2"/>
  <c r="W389" i="2"/>
  <c r="V389" i="2"/>
  <c r="U389" i="2"/>
  <c r="T389" i="2"/>
  <c r="S389" i="2"/>
  <c r="R389" i="2"/>
  <c r="Q389" i="2"/>
  <c r="P389" i="2"/>
  <c r="O389" i="2"/>
  <c r="N389" i="2"/>
  <c r="M389" i="2"/>
  <c r="L389" i="2"/>
  <c r="K389" i="2"/>
  <c r="J389" i="2"/>
  <c r="I389" i="2"/>
  <c r="H389" i="2"/>
  <c r="G389" i="2"/>
  <c r="F389" i="2"/>
  <c r="E389" i="2"/>
  <c r="D389" i="2"/>
  <c r="C389" i="2"/>
  <c r="B389" i="2"/>
  <c r="V388" i="2"/>
  <c r="T388" i="2"/>
  <c r="R388" i="2"/>
  <c r="P388" i="2"/>
  <c r="N388" i="2"/>
  <c r="L388" i="2"/>
  <c r="J388" i="2"/>
  <c r="H388" i="2"/>
  <c r="F388" i="2"/>
  <c r="D388" i="2"/>
  <c r="B388" i="2"/>
  <c r="A388" i="2"/>
  <c r="T387" i="2"/>
  <c r="A387" i="2"/>
  <c r="A386" i="2"/>
  <c r="A385" i="2"/>
  <c r="E382" i="2"/>
  <c r="R381" i="2"/>
  <c r="N381" i="2"/>
  <c r="J381" i="2"/>
  <c r="E381" i="2"/>
  <c r="A381" i="2"/>
  <c r="A380" i="2"/>
  <c r="J378" i="2"/>
  <c r="A378" i="2"/>
  <c r="A375" i="2"/>
  <c r="V374" i="2"/>
  <c r="K374" i="2"/>
  <c r="I374" i="2"/>
  <c r="A374" i="2"/>
  <c r="K373" i="2"/>
  <c r="I373" i="2"/>
  <c r="A373" i="2"/>
  <c r="E372" i="2"/>
  <c r="D372" i="2"/>
  <c r="C372" i="2"/>
  <c r="B372" i="2"/>
  <c r="A372" i="2"/>
  <c r="E371" i="2"/>
  <c r="D371" i="2"/>
  <c r="C371" i="2"/>
  <c r="B371" i="2"/>
  <c r="A371" i="2"/>
  <c r="A369" i="2"/>
  <c r="W368" i="2"/>
  <c r="V368" i="2"/>
  <c r="U368" i="2"/>
  <c r="T368" i="2"/>
  <c r="S368" i="2"/>
  <c r="R368" i="2"/>
  <c r="Q368" i="2"/>
  <c r="P368" i="2"/>
  <c r="O368" i="2"/>
  <c r="N368" i="2"/>
  <c r="M368" i="2"/>
  <c r="L368" i="2"/>
  <c r="K368" i="2"/>
  <c r="J368" i="2"/>
  <c r="I368" i="2"/>
  <c r="H368" i="2"/>
  <c r="G368" i="2"/>
  <c r="F368" i="2"/>
  <c r="A368" i="2"/>
  <c r="E367" i="2"/>
  <c r="D367" i="2"/>
  <c r="C367" i="2"/>
  <c r="B367" i="2"/>
  <c r="A367" i="2"/>
  <c r="E366" i="2"/>
  <c r="D366" i="2"/>
  <c r="C366" i="2"/>
  <c r="B366" i="2"/>
  <c r="A366" i="2"/>
  <c r="E365" i="2"/>
  <c r="D365" i="2"/>
  <c r="C365" i="2"/>
  <c r="B365" i="2"/>
  <c r="A365" i="2"/>
  <c r="E364" i="2"/>
  <c r="D364" i="2"/>
  <c r="C364" i="2"/>
  <c r="B364" i="2"/>
  <c r="A364" i="2"/>
  <c r="E363" i="2"/>
  <c r="D363" i="2"/>
  <c r="C363" i="2"/>
  <c r="B363" i="2"/>
  <c r="A363" i="2"/>
  <c r="E362" i="2"/>
  <c r="D362" i="2"/>
  <c r="C362" i="2"/>
  <c r="B362" i="2"/>
  <c r="A362" i="2"/>
  <c r="E361" i="2"/>
  <c r="D361" i="2"/>
  <c r="C361" i="2"/>
  <c r="B361" i="2"/>
  <c r="A361" i="2"/>
  <c r="E360" i="2"/>
  <c r="D360" i="2"/>
  <c r="C360" i="2"/>
  <c r="B360" i="2"/>
  <c r="A360" i="2"/>
  <c r="E359" i="2"/>
  <c r="D359" i="2"/>
  <c r="C359" i="2"/>
  <c r="B359" i="2"/>
  <c r="A359" i="2"/>
  <c r="E358" i="2"/>
  <c r="D358" i="2"/>
  <c r="C358" i="2"/>
  <c r="B358" i="2"/>
  <c r="A358" i="2"/>
  <c r="E357" i="2"/>
  <c r="D357" i="2"/>
  <c r="C357" i="2"/>
  <c r="B357" i="2"/>
  <c r="A357" i="2"/>
  <c r="E356" i="2"/>
  <c r="E368" i="2" s="1"/>
  <c r="D356" i="2"/>
  <c r="C356" i="2"/>
  <c r="B356" i="2"/>
  <c r="A356" i="2"/>
  <c r="E355" i="2"/>
  <c r="D355" i="2"/>
  <c r="C355" i="2"/>
  <c r="B355" i="2"/>
  <c r="A355" i="2"/>
  <c r="E354" i="2"/>
  <c r="D354" i="2"/>
  <c r="C354" i="2"/>
  <c r="B354" i="2"/>
  <c r="A354" i="2"/>
  <c r="E353" i="2"/>
  <c r="D353" i="2"/>
  <c r="D368" i="2" s="1"/>
  <c r="C353" i="2"/>
  <c r="C368" i="2" s="1"/>
  <c r="B353" i="2"/>
  <c r="B368" i="2" s="1"/>
  <c r="A353" i="2"/>
  <c r="W352" i="2"/>
  <c r="V352" i="2"/>
  <c r="U352" i="2"/>
  <c r="T352" i="2"/>
  <c r="S352" i="2"/>
  <c r="R352" i="2"/>
  <c r="Q352" i="2"/>
  <c r="P352" i="2"/>
  <c r="O352" i="2"/>
  <c r="N352" i="2"/>
  <c r="M352" i="2"/>
  <c r="L352" i="2"/>
  <c r="K352" i="2"/>
  <c r="J352" i="2"/>
  <c r="I352" i="2"/>
  <c r="H352" i="2"/>
  <c r="G352" i="2"/>
  <c r="F352" i="2"/>
  <c r="E352" i="2"/>
  <c r="D352" i="2"/>
  <c r="C352" i="2"/>
  <c r="B352" i="2"/>
  <c r="V351" i="2"/>
  <c r="T351" i="2"/>
  <c r="R351" i="2"/>
  <c r="P351" i="2"/>
  <c r="N351" i="2"/>
  <c r="L351" i="2"/>
  <c r="J351" i="2"/>
  <c r="H351" i="2"/>
  <c r="F351" i="2"/>
  <c r="D351" i="2"/>
  <c r="B351" i="2"/>
  <c r="A351" i="2"/>
  <c r="T350" i="2"/>
  <c r="A350" i="2"/>
  <c r="A349" i="2"/>
  <c r="A348" i="2"/>
  <c r="E345" i="2"/>
  <c r="R344" i="2"/>
  <c r="N344" i="2"/>
  <c r="J344" i="2"/>
  <c r="E344" i="2"/>
  <c r="A344" i="2"/>
  <c r="A343" i="2"/>
  <c r="J341" i="2"/>
  <c r="A341" i="2"/>
  <c r="A338" i="2"/>
  <c r="V337" i="2"/>
  <c r="K337" i="2"/>
  <c r="I337" i="2"/>
  <c r="A337" i="2"/>
  <c r="K336" i="2"/>
  <c r="I336" i="2"/>
  <c r="A336" i="2"/>
  <c r="E335" i="2"/>
  <c r="D335" i="2"/>
  <c r="C335" i="2"/>
  <c r="B335" i="2"/>
  <c r="A335" i="2"/>
  <c r="E334" i="2"/>
  <c r="D334" i="2"/>
  <c r="C334" i="2"/>
  <c r="B334" i="2"/>
  <c r="A334" i="2"/>
  <c r="A332" i="2"/>
  <c r="W331" i="2"/>
  <c r="V331" i="2"/>
  <c r="U331" i="2"/>
  <c r="T331" i="2"/>
  <c r="S331" i="2"/>
  <c r="R331" i="2"/>
  <c r="Q331" i="2"/>
  <c r="P331" i="2"/>
  <c r="O331" i="2"/>
  <c r="N331" i="2"/>
  <c r="M331" i="2"/>
  <c r="L331" i="2"/>
  <c r="K331" i="2"/>
  <c r="J331" i="2"/>
  <c r="I331" i="2"/>
  <c r="H331" i="2"/>
  <c r="G331" i="2"/>
  <c r="F331" i="2"/>
  <c r="A331" i="2"/>
  <c r="E330" i="2"/>
  <c r="D330" i="2"/>
  <c r="C330" i="2"/>
  <c r="B330" i="2"/>
  <c r="A330" i="2"/>
  <c r="E329" i="2"/>
  <c r="D329" i="2"/>
  <c r="C329" i="2"/>
  <c r="B329" i="2"/>
  <c r="A329" i="2"/>
  <c r="E328" i="2"/>
  <c r="D328" i="2"/>
  <c r="C328" i="2"/>
  <c r="B328" i="2"/>
  <c r="A328" i="2"/>
  <c r="E327" i="2"/>
  <c r="D327" i="2"/>
  <c r="C327" i="2"/>
  <c r="B327" i="2"/>
  <c r="A327" i="2"/>
  <c r="E326" i="2"/>
  <c r="D326" i="2"/>
  <c r="C326" i="2"/>
  <c r="B326" i="2"/>
  <c r="A326" i="2"/>
  <c r="E325" i="2"/>
  <c r="D325" i="2"/>
  <c r="C325" i="2"/>
  <c r="B325" i="2"/>
  <c r="A325" i="2"/>
  <c r="E324" i="2"/>
  <c r="D324" i="2"/>
  <c r="C324" i="2"/>
  <c r="B324" i="2"/>
  <c r="A324" i="2"/>
  <c r="E323" i="2"/>
  <c r="D323" i="2"/>
  <c r="C323" i="2"/>
  <c r="B323" i="2"/>
  <c r="A323" i="2"/>
  <c r="E322" i="2"/>
  <c r="D322" i="2"/>
  <c r="C322" i="2"/>
  <c r="B322" i="2"/>
  <c r="A322" i="2"/>
  <c r="E321" i="2"/>
  <c r="D321" i="2"/>
  <c r="C321" i="2"/>
  <c r="B321" i="2"/>
  <c r="A321" i="2"/>
  <c r="E320" i="2"/>
  <c r="D320" i="2"/>
  <c r="C320" i="2"/>
  <c r="B320" i="2"/>
  <c r="A320" i="2"/>
  <c r="E319" i="2"/>
  <c r="E331" i="2" s="1"/>
  <c r="D319" i="2"/>
  <c r="C319" i="2"/>
  <c r="B319" i="2"/>
  <c r="A319" i="2"/>
  <c r="E318" i="2"/>
  <c r="D318" i="2"/>
  <c r="C318" i="2"/>
  <c r="B318" i="2"/>
  <c r="A318" i="2"/>
  <c r="E317" i="2"/>
  <c r="D317" i="2"/>
  <c r="C317" i="2"/>
  <c r="B317" i="2"/>
  <c r="A317" i="2"/>
  <c r="E316" i="2"/>
  <c r="D316" i="2"/>
  <c r="D331" i="2" s="1"/>
  <c r="C316" i="2"/>
  <c r="C331" i="2" s="1"/>
  <c r="B316" i="2"/>
  <c r="B331" i="2" s="1"/>
  <c r="A316" i="2"/>
  <c r="W315" i="2"/>
  <c r="V315" i="2"/>
  <c r="U315" i="2"/>
  <c r="T315" i="2"/>
  <c r="S315" i="2"/>
  <c r="R315" i="2"/>
  <c r="Q315" i="2"/>
  <c r="P315" i="2"/>
  <c r="O315" i="2"/>
  <c r="N315" i="2"/>
  <c r="M315" i="2"/>
  <c r="L315" i="2"/>
  <c r="K315" i="2"/>
  <c r="J315" i="2"/>
  <c r="I315" i="2"/>
  <c r="H315" i="2"/>
  <c r="G315" i="2"/>
  <c r="F315" i="2"/>
  <c r="E315" i="2"/>
  <c r="D315" i="2"/>
  <c r="C315" i="2"/>
  <c r="B315" i="2"/>
  <c r="V314" i="2"/>
  <c r="T314" i="2"/>
  <c r="R314" i="2"/>
  <c r="P314" i="2"/>
  <c r="N314" i="2"/>
  <c r="L314" i="2"/>
  <c r="J314" i="2"/>
  <c r="H314" i="2"/>
  <c r="F314" i="2"/>
  <c r="D314" i="2"/>
  <c r="B314" i="2"/>
  <c r="A314" i="2"/>
  <c r="T313" i="2"/>
  <c r="A313" i="2"/>
  <c r="A312" i="2"/>
  <c r="A311" i="2"/>
  <c r="E308" i="2"/>
  <c r="R307" i="2"/>
  <c r="N307" i="2"/>
  <c r="J307" i="2"/>
  <c r="E307" i="2"/>
  <c r="A307" i="2"/>
  <c r="A306" i="2"/>
  <c r="J304" i="2"/>
  <c r="A304" i="2"/>
  <c r="A301" i="2"/>
  <c r="V300" i="2"/>
  <c r="K300" i="2"/>
  <c r="I300" i="2"/>
  <c r="A300" i="2"/>
  <c r="K299" i="2"/>
  <c r="I299" i="2"/>
  <c r="A299" i="2"/>
  <c r="E298" i="2"/>
  <c r="D298" i="2"/>
  <c r="C298" i="2"/>
  <c r="B298" i="2"/>
  <c r="A298" i="2"/>
  <c r="E297" i="2"/>
  <c r="D297" i="2"/>
  <c r="C297" i="2"/>
  <c r="B297" i="2"/>
  <c r="A297" i="2"/>
  <c r="A295" i="2"/>
  <c r="W294" i="2"/>
  <c r="V294" i="2"/>
  <c r="U294" i="2"/>
  <c r="T294" i="2"/>
  <c r="S294" i="2"/>
  <c r="R294" i="2"/>
  <c r="Q294" i="2"/>
  <c r="P294" i="2"/>
  <c r="O294" i="2"/>
  <c r="N294" i="2"/>
  <c r="M294" i="2"/>
  <c r="L294" i="2"/>
  <c r="K294" i="2"/>
  <c r="J294" i="2"/>
  <c r="I294" i="2"/>
  <c r="H294" i="2"/>
  <c r="G294" i="2"/>
  <c r="F294" i="2"/>
  <c r="A294" i="2"/>
  <c r="E293" i="2"/>
  <c r="D293" i="2"/>
  <c r="C293" i="2"/>
  <c r="B293" i="2"/>
  <c r="A293" i="2"/>
  <c r="E292" i="2"/>
  <c r="D292" i="2"/>
  <c r="C292" i="2"/>
  <c r="B292" i="2"/>
  <c r="A292" i="2"/>
  <c r="E291" i="2"/>
  <c r="D291" i="2"/>
  <c r="C291" i="2"/>
  <c r="B291" i="2"/>
  <c r="A291" i="2"/>
  <c r="E290" i="2"/>
  <c r="D290" i="2"/>
  <c r="C290" i="2"/>
  <c r="B290" i="2"/>
  <c r="A290" i="2"/>
  <c r="E289" i="2"/>
  <c r="D289" i="2"/>
  <c r="C289" i="2"/>
  <c r="B289" i="2"/>
  <c r="A289" i="2"/>
  <c r="E288" i="2"/>
  <c r="D288" i="2"/>
  <c r="C288" i="2"/>
  <c r="B288" i="2"/>
  <c r="A288" i="2"/>
  <c r="E287" i="2"/>
  <c r="D287" i="2"/>
  <c r="C287" i="2"/>
  <c r="B287" i="2"/>
  <c r="A287" i="2"/>
  <c r="E286" i="2"/>
  <c r="D286" i="2"/>
  <c r="C286" i="2"/>
  <c r="B286" i="2"/>
  <c r="A286" i="2"/>
  <c r="E285" i="2"/>
  <c r="D285" i="2"/>
  <c r="C285" i="2"/>
  <c r="B285" i="2"/>
  <c r="A285" i="2"/>
  <c r="E284" i="2"/>
  <c r="D284" i="2"/>
  <c r="C284" i="2"/>
  <c r="B284" i="2"/>
  <c r="A284" i="2"/>
  <c r="E283" i="2"/>
  <c r="D283" i="2"/>
  <c r="C283" i="2"/>
  <c r="B283" i="2"/>
  <c r="A283" i="2"/>
  <c r="E282" i="2"/>
  <c r="E294" i="2" s="1"/>
  <c r="D282" i="2"/>
  <c r="C282" i="2"/>
  <c r="B282" i="2"/>
  <c r="A282" i="2"/>
  <c r="E281" i="2"/>
  <c r="D281" i="2"/>
  <c r="C281" i="2"/>
  <c r="B281" i="2"/>
  <c r="A281" i="2"/>
  <c r="E280" i="2"/>
  <c r="D280" i="2"/>
  <c r="C280" i="2"/>
  <c r="B280" i="2"/>
  <c r="A280" i="2"/>
  <c r="E279" i="2"/>
  <c r="D279" i="2"/>
  <c r="D294" i="2" s="1"/>
  <c r="C279" i="2"/>
  <c r="C294" i="2" s="1"/>
  <c r="B279" i="2"/>
  <c r="B294" i="2" s="1"/>
  <c r="A279" i="2"/>
  <c r="W278" i="2"/>
  <c r="V278" i="2"/>
  <c r="U278" i="2"/>
  <c r="T278" i="2"/>
  <c r="S278" i="2"/>
  <c r="R278" i="2"/>
  <c r="Q278" i="2"/>
  <c r="P278" i="2"/>
  <c r="O278" i="2"/>
  <c r="N278" i="2"/>
  <c r="M278" i="2"/>
  <c r="L278" i="2"/>
  <c r="K278" i="2"/>
  <c r="J278" i="2"/>
  <c r="I278" i="2"/>
  <c r="H278" i="2"/>
  <c r="G278" i="2"/>
  <c r="F278" i="2"/>
  <c r="E278" i="2"/>
  <c r="D278" i="2"/>
  <c r="C278" i="2"/>
  <c r="B278" i="2"/>
  <c r="V277" i="2"/>
  <c r="T277" i="2"/>
  <c r="R277" i="2"/>
  <c r="P277" i="2"/>
  <c r="N277" i="2"/>
  <c r="L277" i="2"/>
  <c r="J277" i="2"/>
  <c r="H277" i="2"/>
  <c r="F277" i="2"/>
  <c r="D277" i="2"/>
  <c r="B277" i="2"/>
  <c r="A277" i="2"/>
  <c r="T276" i="2"/>
  <c r="A276" i="2"/>
  <c r="A275" i="2"/>
  <c r="A274" i="2"/>
  <c r="E271" i="2"/>
  <c r="R270" i="2"/>
  <c r="N270" i="2"/>
  <c r="J270" i="2"/>
  <c r="E270" i="2"/>
  <c r="A270" i="2"/>
  <c r="A269" i="2"/>
  <c r="J267" i="2"/>
  <c r="A267" i="2"/>
  <c r="A264" i="2"/>
  <c r="V263" i="2"/>
  <c r="K263" i="2"/>
  <c r="I263" i="2"/>
  <c r="A263" i="2"/>
  <c r="K262" i="2"/>
  <c r="I262" i="2"/>
  <c r="A262" i="2"/>
  <c r="E261" i="2"/>
  <c r="D261" i="2"/>
  <c r="C261" i="2"/>
  <c r="B261" i="2"/>
  <c r="A261" i="2"/>
  <c r="E260" i="2"/>
  <c r="D260" i="2"/>
  <c r="C260" i="2"/>
  <c r="B260" i="2"/>
  <c r="A260" i="2"/>
  <c r="A258" i="2"/>
  <c r="W257" i="2"/>
  <c r="V257" i="2"/>
  <c r="U257" i="2"/>
  <c r="T257" i="2"/>
  <c r="S257" i="2"/>
  <c r="R257" i="2"/>
  <c r="Q257" i="2"/>
  <c r="P257" i="2"/>
  <c r="O257" i="2"/>
  <c r="N257" i="2"/>
  <c r="M257" i="2"/>
  <c r="L257" i="2"/>
  <c r="K257" i="2"/>
  <c r="J257" i="2"/>
  <c r="I257" i="2"/>
  <c r="H257" i="2"/>
  <c r="G257" i="2"/>
  <c r="F257" i="2"/>
  <c r="A257" i="2"/>
  <c r="E256" i="2"/>
  <c r="D256" i="2"/>
  <c r="C256" i="2"/>
  <c r="B256" i="2"/>
  <c r="A256" i="2"/>
  <c r="E255" i="2"/>
  <c r="D255" i="2"/>
  <c r="C255" i="2"/>
  <c r="B255" i="2"/>
  <c r="A255" i="2"/>
  <c r="E254" i="2"/>
  <c r="D254" i="2"/>
  <c r="C254" i="2"/>
  <c r="B254" i="2"/>
  <c r="A254" i="2"/>
  <c r="E253" i="2"/>
  <c r="D253" i="2"/>
  <c r="C253" i="2"/>
  <c r="B253" i="2"/>
  <c r="A253" i="2"/>
  <c r="E252" i="2"/>
  <c r="D252" i="2"/>
  <c r="C252" i="2"/>
  <c r="B252" i="2"/>
  <c r="A252" i="2"/>
  <c r="E251" i="2"/>
  <c r="D251" i="2"/>
  <c r="C251" i="2"/>
  <c r="B251" i="2"/>
  <c r="A251" i="2"/>
  <c r="E250" i="2"/>
  <c r="D250" i="2"/>
  <c r="C250" i="2"/>
  <c r="B250" i="2"/>
  <c r="A250" i="2"/>
  <c r="E249" i="2"/>
  <c r="D249" i="2"/>
  <c r="C249" i="2"/>
  <c r="B249" i="2"/>
  <c r="A249" i="2"/>
  <c r="E248" i="2"/>
  <c r="D248" i="2"/>
  <c r="C248" i="2"/>
  <c r="B248" i="2"/>
  <c r="A248" i="2"/>
  <c r="E247" i="2"/>
  <c r="D247" i="2"/>
  <c r="C247" i="2"/>
  <c r="B247" i="2"/>
  <c r="A247" i="2"/>
  <c r="E246" i="2"/>
  <c r="D246" i="2"/>
  <c r="C246" i="2"/>
  <c r="B246" i="2"/>
  <c r="A246" i="2"/>
  <c r="E245" i="2"/>
  <c r="E257" i="2" s="1"/>
  <c r="D245" i="2"/>
  <c r="C245" i="2"/>
  <c r="B245" i="2"/>
  <c r="A245" i="2"/>
  <c r="E244" i="2"/>
  <c r="D244" i="2"/>
  <c r="C244" i="2"/>
  <c r="B244" i="2"/>
  <c r="A244" i="2"/>
  <c r="E243" i="2"/>
  <c r="D243" i="2"/>
  <c r="C243" i="2"/>
  <c r="B243" i="2"/>
  <c r="A243" i="2"/>
  <c r="E242" i="2"/>
  <c r="D242" i="2"/>
  <c r="D257" i="2" s="1"/>
  <c r="C242" i="2"/>
  <c r="C257" i="2" s="1"/>
  <c r="B242" i="2"/>
  <c r="B257" i="2" s="1"/>
  <c r="A242" i="2"/>
  <c r="W241" i="2"/>
  <c r="V241" i="2"/>
  <c r="U241" i="2"/>
  <c r="T241" i="2"/>
  <c r="S241" i="2"/>
  <c r="R241" i="2"/>
  <c r="Q241" i="2"/>
  <c r="P241" i="2"/>
  <c r="O241" i="2"/>
  <c r="N241" i="2"/>
  <c r="M241" i="2"/>
  <c r="L241" i="2"/>
  <c r="K241" i="2"/>
  <c r="J241" i="2"/>
  <c r="I241" i="2"/>
  <c r="H241" i="2"/>
  <c r="G241" i="2"/>
  <c r="F241" i="2"/>
  <c r="E241" i="2"/>
  <c r="D241" i="2"/>
  <c r="C241" i="2"/>
  <c r="B241" i="2"/>
  <c r="V240" i="2"/>
  <c r="T240" i="2"/>
  <c r="R240" i="2"/>
  <c r="P240" i="2"/>
  <c r="N240" i="2"/>
  <c r="L240" i="2"/>
  <c r="J240" i="2"/>
  <c r="H240" i="2"/>
  <c r="F240" i="2"/>
  <c r="D240" i="2"/>
  <c r="B240" i="2"/>
  <c r="A240" i="2"/>
  <c r="T239" i="2"/>
  <c r="A239" i="2"/>
  <c r="A238" i="2"/>
  <c r="A237" i="2"/>
  <c r="E234" i="2"/>
  <c r="R233" i="2"/>
  <c r="N233" i="2"/>
  <c r="J233" i="2"/>
  <c r="E233" i="2"/>
  <c r="A233" i="2"/>
  <c r="A232" i="2"/>
  <c r="J230" i="2"/>
  <c r="A230" i="2"/>
  <c r="A227" i="2"/>
  <c r="V226" i="2"/>
  <c r="K226" i="2"/>
  <c r="I226" i="2"/>
  <c r="A226" i="2"/>
  <c r="K225" i="2"/>
  <c r="I225" i="2"/>
  <c r="A225" i="2"/>
  <c r="E224" i="2"/>
  <c r="D224" i="2"/>
  <c r="C224" i="2"/>
  <c r="B224" i="2"/>
  <c r="A224" i="2"/>
  <c r="E223" i="2"/>
  <c r="D223" i="2"/>
  <c r="C223" i="2"/>
  <c r="B223" i="2"/>
  <c r="A223" i="2"/>
  <c r="A221" i="2"/>
  <c r="W220" i="2"/>
  <c r="V220" i="2"/>
  <c r="U220" i="2"/>
  <c r="T220" i="2"/>
  <c r="S220" i="2"/>
  <c r="R220" i="2"/>
  <c r="Q220" i="2"/>
  <c r="P220" i="2"/>
  <c r="O220" i="2"/>
  <c r="N220" i="2"/>
  <c r="M220" i="2"/>
  <c r="L220" i="2"/>
  <c r="K220" i="2"/>
  <c r="J220" i="2"/>
  <c r="I220" i="2"/>
  <c r="H220" i="2"/>
  <c r="G220" i="2"/>
  <c r="F220" i="2"/>
  <c r="A220" i="2"/>
  <c r="E219" i="2"/>
  <c r="D219" i="2"/>
  <c r="C219" i="2"/>
  <c r="B219" i="2"/>
  <c r="A219" i="2"/>
  <c r="E218" i="2"/>
  <c r="D218" i="2"/>
  <c r="C218" i="2"/>
  <c r="B218" i="2"/>
  <c r="A218" i="2"/>
  <c r="E217" i="2"/>
  <c r="D217" i="2"/>
  <c r="C217" i="2"/>
  <c r="B217" i="2"/>
  <c r="A217" i="2"/>
  <c r="E216" i="2"/>
  <c r="D216" i="2"/>
  <c r="C216" i="2"/>
  <c r="B216" i="2"/>
  <c r="A216" i="2"/>
  <c r="E215" i="2"/>
  <c r="D215" i="2"/>
  <c r="C215" i="2"/>
  <c r="B215" i="2"/>
  <c r="A215" i="2"/>
  <c r="E214" i="2"/>
  <c r="D214" i="2"/>
  <c r="C214" i="2"/>
  <c r="B214" i="2"/>
  <c r="A214" i="2"/>
  <c r="E213" i="2"/>
  <c r="D213" i="2"/>
  <c r="C213" i="2"/>
  <c r="B213" i="2"/>
  <c r="A213" i="2"/>
  <c r="E212" i="2"/>
  <c r="D212" i="2"/>
  <c r="C212" i="2"/>
  <c r="B212" i="2"/>
  <c r="A212" i="2"/>
  <c r="E211" i="2"/>
  <c r="D211" i="2"/>
  <c r="C211" i="2"/>
  <c r="B211" i="2"/>
  <c r="A211" i="2"/>
  <c r="E210" i="2"/>
  <c r="D210" i="2"/>
  <c r="C210" i="2"/>
  <c r="B210" i="2"/>
  <c r="A210" i="2"/>
  <c r="E209" i="2"/>
  <c r="D209" i="2"/>
  <c r="C209" i="2"/>
  <c r="B209" i="2"/>
  <c r="A209" i="2"/>
  <c r="E208" i="2"/>
  <c r="E220" i="2" s="1"/>
  <c r="D208" i="2"/>
  <c r="C208" i="2"/>
  <c r="B208" i="2"/>
  <c r="A208" i="2"/>
  <c r="E207" i="2"/>
  <c r="D207" i="2"/>
  <c r="C207" i="2"/>
  <c r="B207" i="2"/>
  <c r="A207" i="2"/>
  <c r="E206" i="2"/>
  <c r="D206" i="2"/>
  <c r="C206" i="2"/>
  <c r="B206" i="2"/>
  <c r="A206" i="2"/>
  <c r="E205" i="2"/>
  <c r="D205" i="2"/>
  <c r="D220" i="2" s="1"/>
  <c r="C205" i="2"/>
  <c r="C220" i="2" s="1"/>
  <c r="B205" i="2"/>
  <c r="B220" i="2" s="1"/>
  <c r="A205" i="2"/>
  <c r="W204" i="2"/>
  <c r="V204" i="2"/>
  <c r="U204" i="2"/>
  <c r="T204" i="2"/>
  <c r="S204" i="2"/>
  <c r="R204" i="2"/>
  <c r="Q204" i="2"/>
  <c r="P204" i="2"/>
  <c r="O204" i="2"/>
  <c r="N204" i="2"/>
  <c r="M204" i="2"/>
  <c r="L204" i="2"/>
  <c r="K204" i="2"/>
  <c r="J204" i="2"/>
  <c r="I204" i="2"/>
  <c r="H204" i="2"/>
  <c r="G204" i="2"/>
  <c r="F204" i="2"/>
  <c r="E204" i="2"/>
  <c r="D204" i="2"/>
  <c r="C204" i="2"/>
  <c r="B204" i="2"/>
  <c r="V203" i="2"/>
  <c r="T203" i="2"/>
  <c r="R203" i="2"/>
  <c r="P203" i="2"/>
  <c r="N203" i="2"/>
  <c r="L203" i="2"/>
  <c r="J203" i="2"/>
  <c r="H203" i="2"/>
  <c r="F203" i="2"/>
  <c r="D203" i="2"/>
  <c r="B203" i="2"/>
  <c r="A203" i="2"/>
  <c r="T202" i="2"/>
  <c r="A202" i="2"/>
  <c r="A201" i="2"/>
  <c r="A200" i="2"/>
  <c r="E197" i="2"/>
  <c r="R196" i="2"/>
  <c r="N196" i="2"/>
  <c r="J196" i="2"/>
  <c r="E196" i="2"/>
  <c r="A196" i="2"/>
  <c r="A195" i="2"/>
  <c r="J193" i="2"/>
  <c r="A193" i="2"/>
  <c r="A190" i="2"/>
  <c r="V189" i="2"/>
  <c r="K189" i="2"/>
  <c r="I189" i="2"/>
  <c r="A189" i="2"/>
  <c r="K188" i="2"/>
  <c r="I188" i="2"/>
  <c r="A188" i="2"/>
  <c r="E187" i="2"/>
  <c r="D187" i="2"/>
  <c r="C187" i="2"/>
  <c r="B187" i="2"/>
  <c r="A187" i="2"/>
  <c r="E186" i="2"/>
  <c r="D186" i="2"/>
  <c r="C186" i="2"/>
  <c r="B186" i="2"/>
  <c r="A186" i="2"/>
  <c r="A184" i="2"/>
  <c r="W183" i="2"/>
  <c r="V183" i="2"/>
  <c r="U183" i="2"/>
  <c r="T183" i="2"/>
  <c r="S183" i="2"/>
  <c r="R183" i="2"/>
  <c r="Q183" i="2"/>
  <c r="P183" i="2"/>
  <c r="O183" i="2"/>
  <c r="N183" i="2"/>
  <c r="M183" i="2"/>
  <c r="L183" i="2"/>
  <c r="K183" i="2"/>
  <c r="J183" i="2"/>
  <c r="I183" i="2"/>
  <c r="H183" i="2"/>
  <c r="G183" i="2"/>
  <c r="F183" i="2"/>
  <c r="A183" i="2"/>
  <c r="E182" i="2"/>
  <c r="D182" i="2"/>
  <c r="C182" i="2"/>
  <c r="B182" i="2"/>
  <c r="A182" i="2"/>
  <c r="E181" i="2"/>
  <c r="D181" i="2"/>
  <c r="C181" i="2"/>
  <c r="B181" i="2"/>
  <c r="A181" i="2"/>
  <c r="E180" i="2"/>
  <c r="D180" i="2"/>
  <c r="C180" i="2"/>
  <c r="B180" i="2"/>
  <c r="A180" i="2"/>
  <c r="E179" i="2"/>
  <c r="D179" i="2"/>
  <c r="C179" i="2"/>
  <c r="B179" i="2"/>
  <c r="A179" i="2"/>
  <c r="E178" i="2"/>
  <c r="D178" i="2"/>
  <c r="C178" i="2"/>
  <c r="B178" i="2"/>
  <c r="A178" i="2"/>
  <c r="E177" i="2"/>
  <c r="D177" i="2"/>
  <c r="C177" i="2"/>
  <c r="B177" i="2"/>
  <c r="A177" i="2"/>
  <c r="E176" i="2"/>
  <c r="D176" i="2"/>
  <c r="C176" i="2"/>
  <c r="B176" i="2"/>
  <c r="A176" i="2"/>
  <c r="E175" i="2"/>
  <c r="D175" i="2"/>
  <c r="C175" i="2"/>
  <c r="B175" i="2"/>
  <c r="A175" i="2"/>
  <c r="E174" i="2"/>
  <c r="D174" i="2"/>
  <c r="C174" i="2"/>
  <c r="B174" i="2"/>
  <c r="A174" i="2"/>
  <c r="E173" i="2"/>
  <c r="D173" i="2"/>
  <c r="C173" i="2"/>
  <c r="B173" i="2"/>
  <c r="A173" i="2"/>
  <c r="E172" i="2"/>
  <c r="D172" i="2"/>
  <c r="C172" i="2"/>
  <c r="B172" i="2"/>
  <c r="A172" i="2"/>
  <c r="E171" i="2"/>
  <c r="E183" i="2" s="1"/>
  <c r="D171" i="2"/>
  <c r="C171" i="2"/>
  <c r="B171" i="2"/>
  <c r="A171" i="2"/>
  <c r="E170" i="2"/>
  <c r="D170" i="2"/>
  <c r="C170" i="2"/>
  <c r="B170" i="2"/>
  <c r="A170" i="2"/>
  <c r="E169" i="2"/>
  <c r="D169" i="2"/>
  <c r="C169" i="2"/>
  <c r="B169" i="2"/>
  <c r="A169" i="2"/>
  <c r="E168" i="2"/>
  <c r="D168" i="2"/>
  <c r="D183" i="2" s="1"/>
  <c r="C168" i="2"/>
  <c r="C183" i="2" s="1"/>
  <c r="B168" i="2"/>
  <c r="B183" i="2" s="1"/>
  <c r="A168" i="2"/>
  <c r="W167" i="2"/>
  <c r="V167" i="2"/>
  <c r="U167" i="2"/>
  <c r="T167" i="2"/>
  <c r="S167" i="2"/>
  <c r="R167" i="2"/>
  <c r="Q167" i="2"/>
  <c r="P167" i="2"/>
  <c r="O167" i="2"/>
  <c r="N167" i="2"/>
  <c r="M167" i="2"/>
  <c r="L167" i="2"/>
  <c r="K167" i="2"/>
  <c r="J167" i="2"/>
  <c r="I167" i="2"/>
  <c r="H167" i="2"/>
  <c r="G167" i="2"/>
  <c r="F167" i="2"/>
  <c r="E167" i="2"/>
  <c r="D167" i="2"/>
  <c r="C167" i="2"/>
  <c r="B167" i="2"/>
  <c r="V166" i="2"/>
  <c r="T166" i="2"/>
  <c r="R166" i="2"/>
  <c r="P166" i="2"/>
  <c r="N166" i="2"/>
  <c r="L166" i="2"/>
  <c r="J166" i="2"/>
  <c r="H166" i="2"/>
  <c r="F166" i="2"/>
  <c r="D166" i="2"/>
  <c r="B166" i="2"/>
  <c r="A166" i="2"/>
  <c r="T165" i="2"/>
  <c r="A165" i="2"/>
  <c r="A164" i="2"/>
  <c r="A163" i="2"/>
  <c r="E160" i="2"/>
  <c r="R159" i="2"/>
  <c r="N159" i="2"/>
  <c r="J159" i="2"/>
  <c r="E159" i="2"/>
  <c r="A159" i="2"/>
  <c r="A158" i="2"/>
  <c r="J156" i="2"/>
  <c r="A156" i="2"/>
  <c r="A153" i="2"/>
  <c r="V152" i="2"/>
  <c r="K152" i="2"/>
  <c r="I152" i="2"/>
  <c r="A152" i="2"/>
  <c r="K151" i="2"/>
  <c r="I151" i="2"/>
  <c r="A151" i="2"/>
  <c r="E150" i="2"/>
  <c r="D150" i="2"/>
  <c r="C150" i="2"/>
  <c r="B150" i="2"/>
  <c r="A150" i="2"/>
  <c r="E149" i="2"/>
  <c r="D149" i="2"/>
  <c r="C149" i="2"/>
  <c r="B149" i="2"/>
  <c r="A149" i="2"/>
  <c r="A147" i="2"/>
  <c r="W146" i="2"/>
  <c r="V146" i="2"/>
  <c r="U146" i="2"/>
  <c r="T146" i="2"/>
  <c r="S146" i="2"/>
  <c r="R146" i="2"/>
  <c r="Q146" i="2"/>
  <c r="P146" i="2"/>
  <c r="O146" i="2"/>
  <c r="N146" i="2"/>
  <c r="M146" i="2"/>
  <c r="L146" i="2"/>
  <c r="K146" i="2"/>
  <c r="J146" i="2"/>
  <c r="I146" i="2"/>
  <c r="H146" i="2"/>
  <c r="G146" i="2"/>
  <c r="F146" i="2"/>
  <c r="A146" i="2"/>
  <c r="E145" i="2"/>
  <c r="D145" i="2"/>
  <c r="C145" i="2"/>
  <c r="B145" i="2"/>
  <c r="A145" i="2"/>
  <c r="E144" i="2"/>
  <c r="D144" i="2"/>
  <c r="C144" i="2"/>
  <c r="B144" i="2"/>
  <c r="A144" i="2"/>
  <c r="E143" i="2"/>
  <c r="D143" i="2"/>
  <c r="C143" i="2"/>
  <c r="B143" i="2"/>
  <c r="A143" i="2"/>
  <c r="E142" i="2"/>
  <c r="D142" i="2"/>
  <c r="C142" i="2"/>
  <c r="B142" i="2"/>
  <c r="A142" i="2"/>
  <c r="E141" i="2"/>
  <c r="D141" i="2"/>
  <c r="C141" i="2"/>
  <c r="B141" i="2"/>
  <c r="A141" i="2"/>
  <c r="E140" i="2"/>
  <c r="D140" i="2"/>
  <c r="C140" i="2"/>
  <c r="B140" i="2"/>
  <c r="A140" i="2"/>
  <c r="E139" i="2"/>
  <c r="D139" i="2"/>
  <c r="C139" i="2"/>
  <c r="B139" i="2"/>
  <c r="A139" i="2"/>
  <c r="E138" i="2"/>
  <c r="D138" i="2"/>
  <c r="C138" i="2"/>
  <c r="B138" i="2"/>
  <c r="A138" i="2"/>
  <c r="E137" i="2"/>
  <c r="D137" i="2"/>
  <c r="C137" i="2"/>
  <c r="B137" i="2"/>
  <c r="A137" i="2"/>
  <c r="E136" i="2"/>
  <c r="D136" i="2"/>
  <c r="C136" i="2"/>
  <c r="B136" i="2"/>
  <c r="A136" i="2"/>
  <c r="E135" i="2"/>
  <c r="D135" i="2"/>
  <c r="C135" i="2"/>
  <c r="B135" i="2"/>
  <c r="A135" i="2"/>
  <c r="E134" i="2"/>
  <c r="E146" i="2" s="1"/>
  <c r="D134" i="2"/>
  <c r="C134" i="2"/>
  <c r="B134" i="2"/>
  <c r="A134" i="2"/>
  <c r="E133" i="2"/>
  <c r="D133" i="2"/>
  <c r="C133" i="2"/>
  <c r="B133" i="2"/>
  <c r="A133" i="2"/>
  <c r="E132" i="2"/>
  <c r="D132" i="2"/>
  <c r="C132" i="2"/>
  <c r="B132" i="2"/>
  <c r="A132" i="2"/>
  <c r="E131" i="2"/>
  <c r="D131" i="2"/>
  <c r="D146" i="2" s="1"/>
  <c r="C131" i="2"/>
  <c r="C146" i="2" s="1"/>
  <c r="B131" i="2"/>
  <c r="B146" i="2" s="1"/>
  <c r="A131" i="2"/>
  <c r="W130" i="2"/>
  <c r="V130" i="2"/>
  <c r="U130" i="2"/>
  <c r="T130" i="2"/>
  <c r="S130" i="2"/>
  <c r="R130" i="2"/>
  <c r="Q130" i="2"/>
  <c r="P130" i="2"/>
  <c r="O130" i="2"/>
  <c r="N130" i="2"/>
  <c r="M130" i="2"/>
  <c r="L130" i="2"/>
  <c r="K130" i="2"/>
  <c r="J130" i="2"/>
  <c r="I130" i="2"/>
  <c r="H130" i="2"/>
  <c r="G130" i="2"/>
  <c r="F130" i="2"/>
  <c r="E130" i="2"/>
  <c r="D130" i="2"/>
  <c r="C130" i="2"/>
  <c r="B130" i="2"/>
  <c r="V129" i="2"/>
  <c r="T129" i="2"/>
  <c r="R129" i="2"/>
  <c r="P129" i="2"/>
  <c r="N129" i="2"/>
  <c r="L129" i="2"/>
  <c r="J129" i="2"/>
  <c r="H129" i="2"/>
  <c r="F129" i="2"/>
  <c r="D129" i="2"/>
  <c r="B129" i="2"/>
  <c r="A129" i="2"/>
  <c r="T128" i="2"/>
  <c r="A128" i="2"/>
  <c r="A127" i="2"/>
  <c r="A126" i="2"/>
  <c r="E123" i="2"/>
  <c r="R122" i="2"/>
  <c r="N122" i="2"/>
  <c r="J122" i="2"/>
  <c r="E122" i="2"/>
  <c r="A122" i="2"/>
  <c r="A121" i="2"/>
  <c r="A110" i="2"/>
  <c r="A73" i="2"/>
  <c r="J119" i="2"/>
  <c r="A119" i="2"/>
  <c r="A116" i="2"/>
  <c r="V115" i="2"/>
  <c r="K115" i="2"/>
  <c r="I115" i="2"/>
  <c r="A115" i="2"/>
  <c r="K114" i="2"/>
  <c r="I114" i="2"/>
  <c r="A114" i="2"/>
  <c r="E113" i="2"/>
  <c r="D113" i="2"/>
  <c r="C113" i="2"/>
  <c r="B113" i="2"/>
  <c r="A113" i="2"/>
  <c r="E112" i="2"/>
  <c r="D112" i="2"/>
  <c r="C112" i="2"/>
  <c r="B112" i="2"/>
  <c r="A112" i="2"/>
  <c r="W109" i="2"/>
  <c r="V109" i="2"/>
  <c r="U109" i="2"/>
  <c r="T109" i="2"/>
  <c r="S109" i="2"/>
  <c r="R109" i="2"/>
  <c r="Q109" i="2"/>
  <c r="P109" i="2"/>
  <c r="O109" i="2"/>
  <c r="N109" i="2"/>
  <c r="M109" i="2"/>
  <c r="L109" i="2"/>
  <c r="K109" i="2"/>
  <c r="J109" i="2"/>
  <c r="I109" i="2"/>
  <c r="H109" i="2"/>
  <c r="G109" i="2"/>
  <c r="F109" i="2"/>
  <c r="A109" i="2"/>
  <c r="E108" i="2"/>
  <c r="D108" i="2"/>
  <c r="C108" i="2"/>
  <c r="B108" i="2"/>
  <c r="A108" i="2"/>
  <c r="E107" i="2"/>
  <c r="D107" i="2"/>
  <c r="C107" i="2"/>
  <c r="B107" i="2"/>
  <c r="A107" i="2"/>
  <c r="E106" i="2"/>
  <c r="D106" i="2"/>
  <c r="C106" i="2"/>
  <c r="B106" i="2"/>
  <c r="A106" i="2"/>
  <c r="E105" i="2"/>
  <c r="D105" i="2"/>
  <c r="C105" i="2"/>
  <c r="B105" i="2"/>
  <c r="A105" i="2"/>
  <c r="E104" i="2"/>
  <c r="D104" i="2"/>
  <c r="C104" i="2"/>
  <c r="B104" i="2"/>
  <c r="A104" i="2"/>
  <c r="E103" i="2"/>
  <c r="D103" i="2"/>
  <c r="C103" i="2"/>
  <c r="B103" i="2"/>
  <c r="A103" i="2"/>
  <c r="E102" i="2"/>
  <c r="D102" i="2"/>
  <c r="C102" i="2"/>
  <c r="B102" i="2"/>
  <c r="A102" i="2"/>
  <c r="E101" i="2"/>
  <c r="D101" i="2"/>
  <c r="C101" i="2"/>
  <c r="B101" i="2"/>
  <c r="A101" i="2"/>
  <c r="E100" i="2"/>
  <c r="D100" i="2"/>
  <c r="C100" i="2"/>
  <c r="B100" i="2"/>
  <c r="A100" i="2"/>
  <c r="E99" i="2"/>
  <c r="D99" i="2"/>
  <c r="C99" i="2"/>
  <c r="B99" i="2"/>
  <c r="A99" i="2"/>
  <c r="E98" i="2"/>
  <c r="D98" i="2"/>
  <c r="C98" i="2"/>
  <c r="B98" i="2"/>
  <c r="A98" i="2"/>
  <c r="E97" i="2"/>
  <c r="D97" i="2"/>
  <c r="D109" i="2" s="1"/>
  <c r="C97" i="2"/>
  <c r="B97" i="2"/>
  <c r="A97" i="2"/>
  <c r="E96" i="2"/>
  <c r="D96" i="2"/>
  <c r="C96" i="2"/>
  <c r="B96" i="2"/>
  <c r="A96" i="2"/>
  <c r="E95" i="2"/>
  <c r="D95" i="2"/>
  <c r="C95" i="2"/>
  <c r="B95" i="2"/>
  <c r="A95" i="2"/>
  <c r="E94" i="2"/>
  <c r="E109" i="2" s="1"/>
  <c r="D94" i="2"/>
  <c r="C94" i="2"/>
  <c r="C109" i="2" s="1"/>
  <c r="B94" i="2"/>
  <c r="B109" i="2" s="1"/>
  <c r="A94" i="2"/>
  <c r="W93" i="2"/>
  <c r="V93" i="2"/>
  <c r="U93" i="2"/>
  <c r="T93" i="2"/>
  <c r="S93" i="2"/>
  <c r="R93" i="2"/>
  <c r="Q93" i="2"/>
  <c r="P93" i="2"/>
  <c r="O93" i="2"/>
  <c r="N93" i="2"/>
  <c r="M93" i="2"/>
  <c r="L93" i="2"/>
  <c r="K93" i="2"/>
  <c r="J93" i="2"/>
  <c r="I93" i="2"/>
  <c r="H93" i="2"/>
  <c r="G93" i="2"/>
  <c r="F93" i="2"/>
  <c r="E93" i="2"/>
  <c r="D93" i="2"/>
  <c r="C93" i="2"/>
  <c r="B93" i="2"/>
  <c r="V92" i="2"/>
  <c r="T92" i="2"/>
  <c r="R92" i="2"/>
  <c r="P92" i="2"/>
  <c r="N92" i="2"/>
  <c r="L92" i="2"/>
  <c r="J92" i="2"/>
  <c r="H92" i="2"/>
  <c r="F92" i="2"/>
  <c r="D92" i="2"/>
  <c r="B92" i="2"/>
  <c r="A92" i="2"/>
  <c r="T91" i="2"/>
  <c r="A91" i="2"/>
  <c r="A90" i="2"/>
  <c r="A89" i="2"/>
  <c r="E86" i="2"/>
  <c r="R85" i="2"/>
  <c r="N85" i="2"/>
  <c r="J85" i="2"/>
  <c r="E85" i="2"/>
  <c r="A85" i="2"/>
  <c r="A84" i="2"/>
  <c r="E76" i="2"/>
  <c r="D76" i="2"/>
  <c r="C76" i="2"/>
  <c r="B76" i="2"/>
  <c r="E75" i="2"/>
  <c r="D75" i="2"/>
  <c r="C75" i="2"/>
  <c r="B75" i="2"/>
  <c r="W72" i="2"/>
  <c r="V72" i="2"/>
  <c r="U72" i="2"/>
  <c r="T72" i="2"/>
  <c r="S72" i="2"/>
  <c r="R72" i="2"/>
  <c r="Q72" i="2"/>
  <c r="P72" i="2"/>
  <c r="O72" i="2"/>
  <c r="N72" i="2"/>
  <c r="M72" i="2"/>
  <c r="L72" i="2"/>
  <c r="K72" i="2"/>
  <c r="J72" i="2"/>
  <c r="I72" i="2"/>
  <c r="H72" i="2"/>
  <c r="G72" i="2"/>
  <c r="F72" i="2"/>
  <c r="E71" i="2"/>
  <c r="D71" i="2"/>
  <c r="C71" i="2"/>
  <c r="B71" i="2"/>
  <c r="E70" i="2"/>
  <c r="D70" i="2"/>
  <c r="C70" i="2"/>
  <c r="B70" i="2"/>
  <c r="E69" i="2"/>
  <c r="D69" i="2"/>
  <c r="C69" i="2"/>
  <c r="B69" i="2"/>
  <c r="E68" i="2"/>
  <c r="D68" i="2"/>
  <c r="C68" i="2"/>
  <c r="B68" i="2"/>
  <c r="E67" i="2"/>
  <c r="D67" i="2"/>
  <c r="C67" i="2"/>
  <c r="B67" i="2"/>
  <c r="E66" i="2"/>
  <c r="D66" i="2"/>
  <c r="C66" i="2"/>
  <c r="B66" i="2"/>
  <c r="E65" i="2"/>
  <c r="D65" i="2"/>
  <c r="C65" i="2"/>
  <c r="B65" i="2"/>
  <c r="E64" i="2"/>
  <c r="D64" i="2"/>
  <c r="C64" i="2"/>
  <c r="B64" i="2"/>
  <c r="E63" i="2"/>
  <c r="D63" i="2"/>
  <c r="C63" i="2"/>
  <c r="B63" i="2"/>
  <c r="E62" i="2"/>
  <c r="D62" i="2"/>
  <c r="C62" i="2"/>
  <c r="B62" i="2"/>
  <c r="E61" i="2"/>
  <c r="D61" i="2"/>
  <c r="C61" i="2"/>
  <c r="B61" i="2"/>
  <c r="E60" i="2"/>
  <c r="D60" i="2"/>
  <c r="C60" i="2"/>
  <c r="B60" i="2"/>
  <c r="E59" i="2"/>
  <c r="D59" i="2"/>
  <c r="C59" i="2"/>
  <c r="B59" i="2"/>
  <c r="E58" i="2"/>
  <c r="D58" i="2"/>
  <c r="C58" i="2"/>
  <c r="B58" i="2"/>
  <c r="E57" i="2"/>
  <c r="E72" i="2" s="1"/>
  <c r="D57" i="2"/>
  <c r="D72" i="2" s="1"/>
  <c r="C57" i="2"/>
  <c r="C72" i="2" s="1"/>
  <c r="B57" i="2"/>
  <c r="B72" i="2" s="1"/>
  <c r="B20" i="2"/>
  <c r="B41" i="5"/>
  <c r="B11" i="5"/>
  <c r="R48" i="2"/>
  <c r="N48" i="2"/>
  <c r="J48" i="2"/>
  <c r="E48" i="2"/>
  <c r="A48" i="2"/>
  <c r="A47" i="2"/>
  <c r="J82" i="2"/>
  <c r="A82" i="2"/>
  <c r="K77" i="2"/>
  <c r="I77" i="2"/>
  <c r="A78" i="2"/>
  <c r="A77" i="2"/>
  <c r="A76" i="2"/>
  <c r="A75" i="2"/>
  <c r="A72" i="2"/>
  <c r="A71" i="2"/>
  <c r="A70" i="2"/>
  <c r="A69" i="2"/>
  <c r="A68" i="2"/>
  <c r="A67" i="2"/>
  <c r="A66" i="2"/>
  <c r="A65" i="2"/>
  <c r="A64" i="2"/>
  <c r="A63" i="2"/>
  <c r="A62" i="2"/>
  <c r="A61" i="2"/>
  <c r="A60" i="2"/>
  <c r="A59" i="2"/>
  <c r="A58" i="2"/>
  <c r="A57" i="2"/>
  <c r="A54" i="2"/>
  <c r="T54" i="2"/>
  <c r="W56" i="2"/>
  <c r="V56" i="2"/>
  <c r="U56" i="2"/>
  <c r="T56" i="2"/>
  <c r="S56" i="2"/>
  <c r="R56" i="2"/>
  <c r="Q56" i="2"/>
  <c r="P56" i="2"/>
  <c r="O56" i="2"/>
  <c r="N56" i="2"/>
  <c r="M56" i="2"/>
  <c r="L56" i="2"/>
  <c r="K56" i="2"/>
  <c r="J56" i="2"/>
  <c r="I56" i="2"/>
  <c r="H56" i="2"/>
  <c r="G56" i="2"/>
  <c r="F56" i="2"/>
  <c r="E56" i="2"/>
  <c r="D56" i="2"/>
  <c r="C56" i="2"/>
  <c r="B56" i="2"/>
  <c r="V55" i="2"/>
  <c r="T55" i="2"/>
  <c r="R55" i="2"/>
  <c r="P55" i="2"/>
  <c r="N55" i="2"/>
  <c r="L55" i="2"/>
  <c r="J55" i="2"/>
  <c r="H55" i="2"/>
  <c r="F55" i="2"/>
  <c r="D55" i="2"/>
  <c r="B55" i="2"/>
  <c r="A55" i="2"/>
  <c r="N8" i="5"/>
  <c r="E49" i="2" l="1"/>
  <c r="F8" i="5" l="1"/>
  <c r="AM7" i="5" s="1"/>
  <c r="A53" i="2"/>
  <c r="A52" i="2"/>
  <c r="V78" i="2" l="1"/>
  <c r="I78" i="2"/>
  <c r="K78" i="2"/>
  <c r="A79" i="2"/>
  <c r="AG7" i="5"/>
  <c r="R7" i="2"/>
  <c r="K8" i="5" s="1"/>
  <c r="AF7" i="5" s="1"/>
  <c r="D7" i="2"/>
  <c r="G21" i="5"/>
  <c r="G18" i="5"/>
  <c r="G17" i="5"/>
  <c r="AA21" i="5" s="1"/>
  <c r="T30" i="5"/>
  <c r="AA216" i="5" s="1"/>
  <c r="R30" i="5"/>
  <c r="AA215" i="5" s="1"/>
  <c r="P30" i="5"/>
  <c r="AA214" i="5" s="1"/>
  <c r="N30" i="5"/>
  <c r="AA213" i="5" s="1"/>
  <c r="L30" i="5"/>
  <c r="AA212" i="5" s="1"/>
  <c r="J30" i="5"/>
  <c r="AA211" i="5" s="1"/>
  <c r="H30" i="5"/>
  <c r="S30" i="5"/>
  <c r="AA209" i="5" s="1"/>
  <c r="Q30" i="5"/>
  <c r="AA208" i="5" s="1"/>
  <c r="O30" i="5"/>
  <c r="AA207" i="5" s="1"/>
  <c r="M30" i="5"/>
  <c r="AA206" i="5" s="1"/>
  <c r="K30" i="5"/>
  <c r="AA205" i="5" s="1"/>
  <c r="I30" i="5"/>
  <c r="AA204" i="5" s="1"/>
  <c r="G30" i="5"/>
  <c r="T29" i="5"/>
  <c r="AA202" i="5" s="1"/>
  <c r="R29" i="5"/>
  <c r="AA201" i="5" s="1"/>
  <c r="P29" i="5"/>
  <c r="AA200" i="5" s="1"/>
  <c r="N29" i="5"/>
  <c r="AA199" i="5" s="1"/>
  <c r="L29" i="5"/>
  <c r="AA198" i="5" s="1"/>
  <c r="J29" i="5"/>
  <c r="AA197" i="5" s="1"/>
  <c r="H29" i="5"/>
  <c r="AA196" i="5" s="1"/>
  <c r="S29" i="5"/>
  <c r="AA195" i="5" s="1"/>
  <c r="Q29" i="5"/>
  <c r="AA194" i="5" s="1"/>
  <c r="O29" i="5"/>
  <c r="AA193" i="5" s="1"/>
  <c r="M29" i="5"/>
  <c r="AA192" i="5" s="1"/>
  <c r="K29" i="5"/>
  <c r="AA191" i="5" s="1"/>
  <c r="I29" i="5"/>
  <c r="AA190" i="5" s="1"/>
  <c r="G29" i="5"/>
  <c r="T28" i="5"/>
  <c r="AA188" i="5" s="1"/>
  <c r="R28" i="5"/>
  <c r="AA187" i="5" s="1"/>
  <c r="P28" i="5"/>
  <c r="AA186" i="5" s="1"/>
  <c r="N28" i="5"/>
  <c r="AA185" i="5" s="1"/>
  <c r="L28" i="5"/>
  <c r="AA184" i="5" s="1"/>
  <c r="J28" i="5"/>
  <c r="AA183" i="5" s="1"/>
  <c r="H28" i="5"/>
  <c r="S28" i="5"/>
  <c r="AA181" i="5" s="1"/>
  <c r="Q28" i="5"/>
  <c r="AA180" i="5" s="1"/>
  <c r="O28" i="5"/>
  <c r="AA179" i="5" s="1"/>
  <c r="M28" i="5"/>
  <c r="AA178" i="5" s="1"/>
  <c r="K28" i="5"/>
  <c r="AA177" i="5" s="1"/>
  <c r="I28" i="5"/>
  <c r="AA176" i="5" s="1"/>
  <c r="G28" i="5"/>
  <c r="T27" i="5"/>
  <c r="AA174" i="5" s="1"/>
  <c r="R27" i="5"/>
  <c r="AA173" i="5" s="1"/>
  <c r="P27" i="5"/>
  <c r="AA172" i="5" s="1"/>
  <c r="N27" i="5"/>
  <c r="AA171" i="5" s="1"/>
  <c r="L27" i="5"/>
  <c r="AA170" i="5" s="1"/>
  <c r="J27" i="5"/>
  <c r="AA169" i="5" s="1"/>
  <c r="H27" i="5"/>
  <c r="AA168" i="5" s="1"/>
  <c r="S27" i="5"/>
  <c r="AA167" i="5" s="1"/>
  <c r="Q27" i="5"/>
  <c r="AA166" i="5" s="1"/>
  <c r="O27" i="5"/>
  <c r="AA165" i="5" s="1"/>
  <c r="M27" i="5"/>
  <c r="AA164" i="5" s="1"/>
  <c r="K27" i="5"/>
  <c r="AA163" i="5" s="1"/>
  <c r="I27" i="5"/>
  <c r="AA162" i="5" s="1"/>
  <c r="G27" i="5"/>
  <c r="T26" i="5"/>
  <c r="AA160" i="5" s="1"/>
  <c r="R26" i="5"/>
  <c r="AA159" i="5" s="1"/>
  <c r="P26" i="5"/>
  <c r="AA158" i="5" s="1"/>
  <c r="N26" i="5"/>
  <c r="AA157" i="5" s="1"/>
  <c r="L26" i="5"/>
  <c r="AA156" i="5" s="1"/>
  <c r="J26" i="5"/>
  <c r="AA155" i="5" s="1"/>
  <c r="H26" i="5"/>
  <c r="S26" i="5"/>
  <c r="AA153" i="5" s="1"/>
  <c r="Q26" i="5"/>
  <c r="AA152" i="5" s="1"/>
  <c r="O26" i="5"/>
  <c r="AA151" i="5" s="1"/>
  <c r="M26" i="5"/>
  <c r="AA150" i="5" s="1"/>
  <c r="K26" i="5"/>
  <c r="AA149" i="5" s="1"/>
  <c r="I26" i="5"/>
  <c r="AA148" i="5" s="1"/>
  <c r="G26" i="5"/>
  <c r="T25" i="5"/>
  <c r="AA146" i="5" s="1"/>
  <c r="R25" i="5"/>
  <c r="AA145" i="5" s="1"/>
  <c r="P25" i="5"/>
  <c r="AA144" i="5" s="1"/>
  <c r="N25" i="5"/>
  <c r="AA143" i="5" s="1"/>
  <c r="L25" i="5"/>
  <c r="AA142" i="5" s="1"/>
  <c r="J25" i="5"/>
  <c r="AA141" i="5" s="1"/>
  <c r="H25" i="5"/>
  <c r="AA140" i="5" s="1"/>
  <c r="S25" i="5"/>
  <c r="AA139" i="5" s="1"/>
  <c r="Q25" i="5"/>
  <c r="AA138" i="5" s="1"/>
  <c r="O25" i="5"/>
  <c r="AA137" i="5" s="1"/>
  <c r="M25" i="5"/>
  <c r="AA136" i="5" s="1"/>
  <c r="K25" i="5"/>
  <c r="AA135" i="5" s="1"/>
  <c r="I25" i="5"/>
  <c r="AA134" i="5" s="1"/>
  <c r="G25" i="5"/>
  <c r="AA133" i="5" s="1"/>
  <c r="T24" i="5"/>
  <c r="AA132" i="5" s="1"/>
  <c r="R24" i="5"/>
  <c r="AA131" i="5" s="1"/>
  <c r="P24" i="5"/>
  <c r="AA130" i="5" s="1"/>
  <c r="N24" i="5"/>
  <c r="AA129" i="5" s="1"/>
  <c r="L24" i="5"/>
  <c r="AA128" i="5" s="1"/>
  <c r="J24" i="5"/>
  <c r="AA127" i="5" s="1"/>
  <c r="H24" i="5"/>
  <c r="AA126" i="5" s="1"/>
  <c r="S24" i="5"/>
  <c r="AA125" i="5" s="1"/>
  <c r="Q24" i="5"/>
  <c r="AA124" i="5" s="1"/>
  <c r="O24" i="5"/>
  <c r="AA123" i="5" s="1"/>
  <c r="M24" i="5"/>
  <c r="AA122" i="5" s="1"/>
  <c r="K24" i="5"/>
  <c r="AA121" i="5" s="1"/>
  <c r="I24" i="5"/>
  <c r="AA120" i="5" s="1"/>
  <c r="G24" i="5"/>
  <c r="AA119" i="5" s="1"/>
  <c r="T23" i="5"/>
  <c r="AA118" i="5" s="1"/>
  <c r="R23" i="5"/>
  <c r="AA117" i="5" s="1"/>
  <c r="P23" i="5"/>
  <c r="AA116" i="5" s="1"/>
  <c r="N23" i="5"/>
  <c r="AA115" i="5" s="1"/>
  <c r="L23" i="5"/>
  <c r="AA114" i="5" s="1"/>
  <c r="J23" i="5"/>
  <c r="AA113" i="5" s="1"/>
  <c r="H23" i="5"/>
  <c r="AA112" i="5" s="1"/>
  <c r="S23" i="5"/>
  <c r="AA111" i="5" s="1"/>
  <c r="Q23" i="5"/>
  <c r="AA110" i="5" s="1"/>
  <c r="O23" i="5"/>
  <c r="AA109" i="5" s="1"/>
  <c r="M23" i="5"/>
  <c r="AA108" i="5" s="1"/>
  <c r="K23" i="5"/>
  <c r="AA107" i="5" s="1"/>
  <c r="I23" i="5"/>
  <c r="AA106" i="5" s="1"/>
  <c r="G23" i="5"/>
  <c r="T22" i="5"/>
  <c r="AA104" i="5" s="1"/>
  <c r="R22" i="5"/>
  <c r="AA103" i="5" s="1"/>
  <c r="P22" i="5"/>
  <c r="AA102" i="5" s="1"/>
  <c r="N22" i="5"/>
  <c r="AA101" i="5" s="1"/>
  <c r="L22" i="5"/>
  <c r="AA100" i="5" s="1"/>
  <c r="J22" i="5"/>
  <c r="AA99" i="5" s="1"/>
  <c r="H22" i="5"/>
  <c r="S22" i="5"/>
  <c r="AA97" i="5" s="1"/>
  <c r="Q22" i="5"/>
  <c r="AA96" i="5" s="1"/>
  <c r="O22" i="5"/>
  <c r="AA95" i="5" s="1"/>
  <c r="M22" i="5"/>
  <c r="AA94" i="5" s="1"/>
  <c r="K22" i="5"/>
  <c r="AA93" i="5" s="1"/>
  <c r="I22" i="5"/>
  <c r="AA92" i="5" s="1"/>
  <c r="G22" i="5"/>
  <c r="T21" i="5"/>
  <c r="AA90" i="5" s="1"/>
  <c r="R21" i="5"/>
  <c r="AA89" i="5" s="1"/>
  <c r="P21" i="5"/>
  <c r="AA88" i="5" s="1"/>
  <c r="N21" i="5"/>
  <c r="AA87" i="5" s="1"/>
  <c r="L21" i="5"/>
  <c r="AA86" i="5" s="1"/>
  <c r="J21" i="5"/>
  <c r="AA85" i="5" s="1"/>
  <c r="H21" i="5"/>
  <c r="AA84" i="5" s="1"/>
  <c r="S21" i="5"/>
  <c r="AA83" i="5" s="1"/>
  <c r="Q21" i="5"/>
  <c r="AA82" i="5" s="1"/>
  <c r="O21" i="5"/>
  <c r="AA81" i="5" s="1"/>
  <c r="M21" i="5"/>
  <c r="AA80" i="5" s="1"/>
  <c r="K21" i="5"/>
  <c r="AA79" i="5" s="1"/>
  <c r="I21" i="5"/>
  <c r="AA78" i="5" s="1"/>
  <c r="T20" i="5"/>
  <c r="AA76" i="5" s="1"/>
  <c r="R20" i="5"/>
  <c r="AA75" i="5" s="1"/>
  <c r="P20" i="5"/>
  <c r="AA74" i="5" s="1"/>
  <c r="N20" i="5"/>
  <c r="AA73" i="5" s="1"/>
  <c r="L20" i="5"/>
  <c r="AA72" i="5" s="1"/>
  <c r="J20" i="5"/>
  <c r="AA71" i="5" s="1"/>
  <c r="H20" i="5"/>
  <c r="S20" i="5"/>
  <c r="AA69" i="5" s="1"/>
  <c r="Q20" i="5"/>
  <c r="AA68" i="5" s="1"/>
  <c r="O20" i="5"/>
  <c r="AA67" i="5" s="1"/>
  <c r="M20" i="5"/>
  <c r="AA66" i="5" s="1"/>
  <c r="K20" i="5"/>
  <c r="AA65" i="5" s="1"/>
  <c r="I20" i="5"/>
  <c r="AA64" i="5" s="1"/>
  <c r="G20" i="5"/>
  <c r="AA63" i="5" s="1"/>
  <c r="T19" i="5"/>
  <c r="AA62" i="5" s="1"/>
  <c r="R19" i="5"/>
  <c r="AA61" i="5" s="1"/>
  <c r="P19" i="5"/>
  <c r="AA60" i="5" s="1"/>
  <c r="N19" i="5"/>
  <c r="L19" i="5"/>
  <c r="AA58" i="5" s="1"/>
  <c r="J19" i="5"/>
  <c r="AA57" i="5" s="1"/>
  <c r="H19" i="5"/>
  <c r="AA56" i="5" s="1"/>
  <c r="S19" i="5"/>
  <c r="AA55" i="5" s="1"/>
  <c r="Q19" i="5"/>
  <c r="AA54" i="5" s="1"/>
  <c r="O19" i="5"/>
  <c r="AA53" i="5" s="1"/>
  <c r="M19" i="5"/>
  <c r="AA52" i="5" s="1"/>
  <c r="K19" i="5"/>
  <c r="AA51" i="5" s="1"/>
  <c r="I19" i="5"/>
  <c r="G19" i="5"/>
  <c r="H18" i="5"/>
  <c r="T18" i="5"/>
  <c r="AA48" i="5" s="1"/>
  <c r="R18" i="5"/>
  <c r="AA47" i="5" s="1"/>
  <c r="P18" i="5"/>
  <c r="AA46" i="5" s="1"/>
  <c r="N18" i="5"/>
  <c r="AA45" i="5" s="1"/>
  <c r="L18" i="5"/>
  <c r="AA44" i="5" s="1"/>
  <c r="J18" i="5"/>
  <c r="AA43" i="5" s="1"/>
  <c r="S18" i="5"/>
  <c r="AA41" i="5" s="1"/>
  <c r="Q18" i="5"/>
  <c r="AA40" i="5" s="1"/>
  <c r="O18" i="5"/>
  <c r="AA39" i="5" s="1"/>
  <c r="M18" i="5"/>
  <c r="AA38" i="5" s="1"/>
  <c r="K18" i="5"/>
  <c r="I18" i="5"/>
  <c r="AA36" i="5" s="1"/>
  <c r="T17" i="5"/>
  <c r="AA34" i="5" s="1"/>
  <c r="R17" i="5"/>
  <c r="AA33" i="5" s="1"/>
  <c r="P17" i="5"/>
  <c r="AA32" i="5" s="1"/>
  <c r="N17" i="5"/>
  <c r="AA31" i="5" s="1"/>
  <c r="L17" i="5"/>
  <c r="AA30" i="5" s="1"/>
  <c r="J17" i="5"/>
  <c r="AA29" i="5" s="1"/>
  <c r="H17" i="5"/>
  <c r="AA28" i="5" s="1"/>
  <c r="S17" i="5"/>
  <c r="AA27" i="5" s="1"/>
  <c r="Q17" i="5"/>
  <c r="AA26" i="5" s="1"/>
  <c r="O17" i="5"/>
  <c r="AA25" i="5" s="1"/>
  <c r="M17" i="5"/>
  <c r="AA24" i="5" s="1"/>
  <c r="K17" i="5"/>
  <c r="AA23" i="5" s="1"/>
  <c r="I17" i="5"/>
  <c r="AA22" i="5" s="1"/>
  <c r="T16" i="5"/>
  <c r="R16" i="5"/>
  <c r="P16" i="5"/>
  <c r="N16" i="5"/>
  <c r="AA17" i="5" s="1"/>
  <c r="L16" i="5"/>
  <c r="J16" i="5"/>
  <c r="H16" i="5"/>
  <c r="S16" i="5"/>
  <c r="AA13" i="5" s="1"/>
  <c r="Q16" i="5"/>
  <c r="AA12" i="5" s="1"/>
  <c r="O16" i="5"/>
  <c r="AA11" i="5" s="1"/>
  <c r="M16" i="5"/>
  <c r="AA10" i="5" s="1"/>
  <c r="K16" i="5"/>
  <c r="I16" i="5"/>
  <c r="AA8" i="5" s="1"/>
  <c r="G16" i="5"/>
  <c r="AA7" i="5" s="1"/>
  <c r="G35" i="5"/>
  <c r="H35" i="5"/>
  <c r="I35" i="5"/>
  <c r="J35" i="5"/>
  <c r="K35" i="5"/>
  <c r="L35" i="5"/>
  <c r="M35" i="5"/>
  <c r="N35" i="5"/>
  <c r="O35" i="5"/>
  <c r="P35" i="5"/>
  <c r="Q35" i="5"/>
  <c r="R35" i="5"/>
  <c r="S35" i="5"/>
  <c r="T35" i="5"/>
  <c r="H34" i="5"/>
  <c r="I34" i="5"/>
  <c r="J34" i="5"/>
  <c r="K34" i="5"/>
  <c r="L34" i="5"/>
  <c r="M34" i="5"/>
  <c r="N34" i="5"/>
  <c r="O34" i="5"/>
  <c r="P34" i="5"/>
  <c r="Q34" i="5"/>
  <c r="R34" i="5"/>
  <c r="S34" i="5"/>
  <c r="T34" i="5"/>
  <c r="G34" i="5"/>
  <c r="U17" i="5"/>
  <c r="V17" i="5"/>
  <c r="W17" i="5"/>
  <c r="X17" i="5"/>
  <c r="U18" i="5"/>
  <c r="V18" i="5"/>
  <c r="W18" i="5"/>
  <c r="X18" i="5"/>
  <c r="U19" i="5"/>
  <c r="V19" i="5"/>
  <c r="W19" i="5"/>
  <c r="X19" i="5"/>
  <c r="U20" i="5"/>
  <c r="V20" i="5"/>
  <c r="W20" i="5"/>
  <c r="X20" i="5"/>
  <c r="U21" i="5"/>
  <c r="V21" i="5"/>
  <c r="W21" i="5"/>
  <c r="X21" i="5"/>
  <c r="U22" i="5"/>
  <c r="V22" i="5"/>
  <c r="W22" i="5"/>
  <c r="X22" i="5"/>
  <c r="U23" i="5"/>
  <c r="V23" i="5"/>
  <c r="W23" i="5"/>
  <c r="X23" i="5"/>
  <c r="U24" i="5"/>
  <c r="V24" i="5"/>
  <c r="W24" i="5"/>
  <c r="X24" i="5"/>
  <c r="U25" i="5"/>
  <c r="V25" i="5"/>
  <c r="W25" i="5"/>
  <c r="X25" i="5"/>
  <c r="U26" i="5"/>
  <c r="V26" i="5"/>
  <c r="W26" i="5"/>
  <c r="X26" i="5"/>
  <c r="U27" i="5"/>
  <c r="V27" i="5"/>
  <c r="W27" i="5"/>
  <c r="X27" i="5"/>
  <c r="U28" i="5"/>
  <c r="V28" i="5"/>
  <c r="W28" i="5"/>
  <c r="X28" i="5"/>
  <c r="U29" i="5"/>
  <c r="V29" i="5"/>
  <c r="W29" i="5"/>
  <c r="X29" i="5"/>
  <c r="U30" i="5"/>
  <c r="V30" i="5"/>
  <c r="W30" i="5"/>
  <c r="X30" i="5"/>
  <c r="U16" i="5"/>
  <c r="V16" i="5"/>
  <c r="W16" i="5"/>
  <c r="X16" i="5"/>
  <c r="D20" i="2"/>
  <c r="B22" i="2"/>
  <c r="B24" i="2"/>
  <c r="B26" i="2"/>
  <c r="B28" i="2"/>
  <c r="B30" i="2"/>
  <c r="B32" i="2"/>
  <c r="B21" i="2"/>
  <c r="B23" i="2"/>
  <c r="B25" i="2"/>
  <c r="B27" i="2"/>
  <c r="B29" i="2"/>
  <c r="B31" i="2"/>
  <c r="B33" i="2"/>
  <c r="B34" i="2"/>
  <c r="D22" i="2"/>
  <c r="D24" i="2"/>
  <c r="D26" i="2"/>
  <c r="D28" i="2"/>
  <c r="D30" i="2"/>
  <c r="D21" i="2"/>
  <c r="D23" i="2"/>
  <c r="D25" i="2"/>
  <c r="D27" i="2"/>
  <c r="D29" i="2"/>
  <c r="D31" i="2"/>
  <c r="D32" i="2"/>
  <c r="D33" i="2"/>
  <c r="D34" i="2"/>
  <c r="F35" i="2"/>
  <c r="C21" i="2"/>
  <c r="E21" i="2"/>
  <c r="C23" i="2"/>
  <c r="C25" i="2"/>
  <c r="C27" i="2"/>
  <c r="C29" i="2"/>
  <c r="C31" i="2"/>
  <c r="C33" i="2"/>
  <c r="C20" i="2"/>
  <c r="C22" i="2"/>
  <c r="C24" i="2"/>
  <c r="C26" i="2"/>
  <c r="C28" i="2"/>
  <c r="C30" i="2"/>
  <c r="C32" i="2"/>
  <c r="C34" i="2"/>
  <c r="E23" i="2"/>
  <c r="E25" i="2"/>
  <c r="E27" i="2"/>
  <c r="E29" i="2"/>
  <c r="E31" i="2"/>
  <c r="E20" i="2"/>
  <c r="E22" i="2"/>
  <c r="E24" i="2"/>
  <c r="E26" i="2"/>
  <c r="E28" i="2"/>
  <c r="E30" i="2"/>
  <c r="E32" i="2"/>
  <c r="E33" i="2"/>
  <c r="E34" i="2"/>
  <c r="G35" i="2"/>
  <c r="H35" i="2"/>
  <c r="I35" i="2"/>
  <c r="J35" i="2"/>
  <c r="K35" i="2"/>
  <c r="L35" i="2"/>
  <c r="M35" i="2"/>
  <c r="N35" i="2"/>
  <c r="O35" i="2"/>
  <c r="P35" i="2"/>
  <c r="Q35" i="2"/>
  <c r="R35" i="2"/>
  <c r="S35" i="2"/>
  <c r="T35" i="2"/>
  <c r="U35" i="2"/>
  <c r="V35" i="2"/>
  <c r="W35" i="2"/>
  <c r="B38" i="2"/>
  <c r="D38" i="2"/>
  <c r="C38" i="2"/>
  <c r="E38" i="2"/>
  <c r="B39" i="2"/>
  <c r="D39" i="2"/>
  <c r="C39" i="2"/>
  <c r="E39" i="2"/>
  <c r="E12" i="2"/>
  <c r="V31" i="5" l="1"/>
  <c r="W31" i="5"/>
  <c r="C25" i="5"/>
  <c r="N31" i="5"/>
  <c r="E34" i="5"/>
  <c r="U31" i="5"/>
  <c r="D35" i="5"/>
  <c r="AA59" i="5"/>
  <c r="F21" i="5"/>
  <c r="E35" i="5"/>
  <c r="C30" i="5"/>
  <c r="D27" i="5"/>
  <c r="C34" i="5"/>
  <c r="C26" i="5"/>
  <c r="C35" i="2"/>
  <c r="E35" i="2"/>
  <c r="B35" i="2"/>
  <c r="AA37" i="5"/>
  <c r="C18" i="5"/>
  <c r="E17" i="5"/>
  <c r="AA16" i="5"/>
  <c r="L31" i="5"/>
  <c r="F16" i="5"/>
  <c r="C35" i="5"/>
  <c r="AA50" i="5"/>
  <c r="E19" i="5"/>
  <c r="AA9" i="5"/>
  <c r="K31" i="5"/>
  <c r="C20" i="5"/>
  <c r="D23" i="5"/>
  <c r="E25" i="5"/>
  <c r="S31" i="5"/>
  <c r="D21" i="5"/>
  <c r="E24" i="5"/>
  <c r="F27" i="5"/>
  <c r="G31" i="5"/>
  <c r="C16" i="5"/>
  <c r="AA19" i="5"/>
  <c r="R31" i="5"/>
  <c r="AA105" i="5"/>
  <c r="C23" i="5"/>
  <c r="AA182" i="5"/>
  <c r="F28" i="5"/>
  <c r="D28" i="5"/>
  <c r="S7" i="2"/>
  <c r="D35" i="2"/>
  <c r="F29" i="5"/>
  <c r="AA18" i="5"/>
  <c r="P31" i="5"/>
  <c r="F22" i="5"/>
  <c r="D22" i="5"/>
  <c r="AA98" i="5"/>
  <c r="AA175" i="5"/>
  <c r="E28" i="5"/>
  <c r="C17" i="5"/>
  <c r="D19" i="5"/>
  <c r="E23" i="5"/>
  <c r="F25" i="5"/>
  <c r="I31" i="5"/>
  <c r="AA20" i="5"/>
  <c r="T31" i="5"/>
  <c r="AA189" i="5"/>
  <c r="C29" i="5"/>
  <c r="C28" i="5"/>
  <c r="D17" i="5"/>
  <c r="E21" i="5"/>
  <c r="F24" i="5"/>
  <c r="F34" i="5"/>
  <c r="D34" i="5"/>
  <c r="AA14" i="5"/>
  <c r="H31" i="5"/>
  <c r="AA42" i="5"/>
  <c r="F18" i="5"/>
  <c r="D18" i="5"/>
  <c r="E30" i="5"/>
  <c r="AA203" i="5"/>
  <c r="D29" i="5"/>
  <c r="D16" i="5"/>
  <c r="F23" i="5"/>
  <c r="M31" i="5"/>
  <c r="AA15" i="5"/>
  <c r="J31" i="5"/>
  <c r="C19" i="5"/>
  <c r="AA49" i="5"/>
  <c r="F30" i="5"/>
  <c r="D30" i="5"/>
  <c r="AA210" i="5"/>
  <c r="AA147" i="5"/>
  <c r="E26" i="5"/>
  <c r="C24" i="5"/>
  <c r="D25" i="5"/>
  <c r="E29" i="5"/>
  <c r="E16" i="5"/>
  <c r="F19" i="5"/>
  <c r="O31" i="5"/>
  <c r="X31" i="5"/>
  <c r="F35" i="5"/>
  <c r="E20" i="5"/>
  <c r="AA70" i="5"/>
  <c r="F20" i="5"/>
  <c r="D20" i="5"/>
  <c r="F26" i="5"/>
  <c r="D26" i="5"/>
  <c r="AA154" i="5"/>
  <c r="E18" i="5"/>
  <c r="AA35" i="5"/>
  <c r="C22" i="5"/>
  <c r="D24" i="5"/>
  <c r="E27" i="5"/>
  <c r="F17" i="5"/>
  <c r="Q31" i="5"/>
  <c r="E22" i="5"/>
  <c r="AA91" i="5"/>
  <c r="AA161" i="5"/>
  <c r="C27" i="5"/>
  <c r="AA77" i="5"/>
  <c r="C21" i="5"/>
  <c r="R6" i="2" l="1"/>
  <c r="S6" i="2" s="1"/>
  <c r="R5" i="2"/>
  <c r="S5" i="2" s="1"/>
  <c r="E31" i="5"/>
  <c r="C31" i="5"/>
  <c r="F31" i="5"/>
  <c r="D31" i="5"/>
</calcChain>
</file>

<file path=xl/sharedStrings.xml><?xml version="1.0" encoding="utf-8"?>
<sst xmlns="http://schemas.openxmlformats.org/spreadsheetml/2006/main" count="1158" uniqueCount="186">
  <si>
    <t>ASIAN</t>
    <phoneticPr fontId="2" type="noConversion"/>
  </si>
  <si>
    <t>TABLE A</t>
  </si>
  <si>
    <t>TABLE B</t>
  </si>
  <si>
    <t>JOB CATEGORIES</t>
  </si>
  <si>
    <t>TOTAL EMPLOYED</t>
  </si>
  <si>
    <t>ON THE JOB TRAINEES</t>
  </si>
  <si>
    <t>M</t>
  </si>
  <si>
    <t>F</t>
  </si>
  <si>
    <t>OFFICIALS</t>
  </si>
  <si>
    <t>SUPERVISORS</t>
  </si>
  <si>
    <t>FOREMEN/WOMEN</t>
  </si>
  <si>
    <t>CLERICAL</t>
  </si>
  <si>
    <t>EQUIPMENT OPERATORS</t>
  </si>
  <si>
    <t>MECHANICS</t>
  </si>
  <si>
    <t>TRUCK DRIVERS</t>
  </si>
  <si>
    <t>IRONWORKERS</t>
  </si>
  <si>
    <t>CARPENTERS</t>
  </si>
  <si>
    <t>ELECTRICIANS</t>
  </si>
  <si>
    <t>PIPEFITTER/PLUMBERS</t>
  </si>
  <si>
    <t>PAINTERS</t>
  </si>
  <si>
    <t>LABORERS-SEMI SKILLED</t>
  </si>
  <si>
    <t>LABORERS-UNSKILLED</t>
  </si>
  <si>
    <t>TOTAL</t>
  </si>
  <si>
    <r>
      <t xml:space="preserve">TABLE C </t>
    </r>
    <r>
      <rPr>
        <i/>
        <sz val="16"/>
        <rFont val="Arial"/>
        <family val="2"/>
      </rPr>
      <t>(Table B data by racial status)</t>
    </r>
  </si>
  <si>
    <t>APPRENTICES</t>
  </si>
  <si>
    <t>OJT TRAINEES</t>
  </si>
  <si>
    <t>9. DATE</t>
  </si>
  <si>
    <t>PREVIOUS EDITIONS ARE OBSOLETE</t>
  </si>
  <si>
    <t>11. DATE</t>
  </si>
  <si>
    <t>2. COMPANY NAME, CITY, STATE:</t>
  </si>
  <si>
    <t>4. DOLLAR AMOUNT OF CONTRACT:</t>
  </si>
  <si>
    <r>
      <t xml:space="preserve">8. PREPARED BY: </t>
    </r>
    <r>
      <rPr>
        <b/>
        <i/>
        <sz val="12"/>
        <rFont val="Arial"/>
        <family val="2"/>
      </rPr>
      <t/>
    </r>
  </si>
  <si>
    <t>(Signature and Title of Contractors Representative)</t>
  </si>
  <si>
    <t>TOTAL RACIAL/ ETHNIC MINORITY</t>
  </si>
  <si>
    <t>TWO OR MORE RACES</t>
  </si>
  <si>
    <t>CEMENT MASONS</t>
  </si>
  <si>
    <t xml:space="preserve">FEDERAL-AID HIGHWAY CONSTRUCTION CONTRACTORS ANNUAL EEO REPORT </t>
  </si>
  <si>
    <r>
      <t>10. REVIEWED BY:</t>
    </r>
    <r>
      <rPr>
        <b/>
        <i/>
        <sz val="12"/>
        <rFont val="Arial"/>
        <family val="2"/>
      </rPr>
      <t xml:space="preserve">    (Signature and Title of State Highway Official)</t>
    </r>
  </si>
  <si>
    <t>VERIFICATION: Number of 1391's completed for prime contracts:</t>
  </si>
  <si>
    <t>VERIFICATION: Number of 1391's completed for subcontracts:</t>
  </si>
  <si>
    <t># of projects</t>
  </si>
  <si>
    <t>Total Dollar Value</t>
  </si>
  <si>
    <t># of employees</t>
  </si>
  <si>
    <t>Job Category</t>
  </si>
  <si>
    <t>Gender</t>
  </si>
  <si>
    <t>Race</t>
  </si>
  <si>
    <t>Trainee Type</t>
  </si>
  <si>
    <t>Officials</t>
  </si>
  <si>
    <t>Supervisors</t>
  </si>
  <si>
    <t>Foremen</t>
  </si>
  <si>
    <t>Clerical</t>
  </si>
  <si>
    <t>Equipment Operators</t>
  </si>
  <si>
    <t>Mechanics</t>
  </si>
  <si>
    <t>Truck Drivers</t>
  </si>
  <si>
    <t>Ironworkers</t>
  </si>
  <si>
    <t>Carpenters</t>
  </si>
  <si>
    <t>Cement Masons</t>
  </si>
  <si>
    <t>Electricians</t>
  </si>
  <si>
    <t>Pipefitter</t>
  </si>
  <si>
    <t>Painters</t>
  </si>
  <si>
    <t>Semi Skilled Laborers</t>
  </si>
  <si>
    <t>Unskilled Laborers</t>
  </si>
  <si>
    <t>Black</t>
  </si>
  <si>
    <t>Hispanic</t>
  </si>
  <si>
    <t>Indian</t>
  </si>
  <si>
    <t>Asian</t>
  </si>
  <si>
    <t>Pacific</t>
  </si>
  <si>
    <t>Male</t>
  </si>
  <si>
    <t>Two races</t>
  </si>
  <si>
    <t>Female</t>
  </si>
  <si>
    <t>White</t>
  </si>
  <si>
    <t>N/A</t>
  </si>
  <si>
    <t>3. Total # of Projects</t>
  </si>
  <si>
    <t>4. Total $ Amount Of Contracts:</t>
  </si>
  <si>
    <t>VERIFICATION: Number of 1391's completed for all projects:</t>
  </si>
  <si>
    <t>REPORTING PERIOD</t>
  </si>
  <si>
    <t>Summary Section</t>
  </si>
  <si>
    <t>Total number of projects:</t>
  </si>
  <si>
    <t>Federal-Aid Highway Construction Contractors Annual EEO Report (FHWA 1391)</t>
  </si>
  <si>
    <t>Summary Section:</t>
  </si>
  <si>
    <t>Federal-Aid Highway Construction Contractors Annual EEO Report (FHWA 1391) Section:</t>
  </si>
  <si>
    <t>Table A</t>
  </si>
  <si>
    <t>Table B</t>
  </si>
  <si>
    <t xml:space="preserve">Table C </t>
  </si>
  <si>
    <r>
      <t xml:space="preserve">TABLE C </t>
    </r>
    <r>
      <rPr>
        <i/>
        <sz val="10"/>
        <rFont val="Arial"/>
        <family val="2"/>
      </rPr>
      <t>(Table B data by racial status)</t>
    </r>
  </si>
  <si>
    <t xml:space="preserve">1. SELECT FIELD FROM DROPDOWN MENU: </t>
  </si>
  <si>
    <r>
      <rPr>
        <sz val="10"/>
        <rFont val="Verdana"/>
        <family val="2"/>
      </rPr>
      <t>a.</t>
    </r>
    <r>
      <rPr>
        <b/>
        <sz val="10"/>
        <rFont val="Verdana"/>
        <family val="2"/>
      </rPr>
      <t xml:space="preserve"> Company Name, City, State:</t>
    </r>
  </si>
  <si>
    <r>
      <t>10. REVIEWED BY:</t>
    </r>
    <r>
      <rPr>
        <b/>
        <i/>
        <sz val="10"/>
        <rFont val="Arial"/>
        <family val="2"/>
      </rPr>
      <t xml:space="preserve">    (Signature and Title of State Highway Official)</t>
    </r>
  </si>
  <si>
    <t>Chris Ferguson, EEO Specialist</t>
  </si>
  <si>
    <t>(406) 444-6945</t>
  </si>
  <si>
    <t>Company Name</t>
  </si>
  <si>
    <t>WHO MUST REPORT</t>
  </si>
  <si>
    <t>EXCEPTIONS</t>
  </si>
  <si>
    <r>
      <rPr>
        <sz val="10"/>
        <rFont val="Verdana"/>
        <family val="2"/>
      </rPr>
      <t>b.</t>
    </r>
    <r>
      <rPr>
        <b/>
        <sz val="10"/>
        <rFont val="Verdana"/>
        <family val="2"/>
      </rPr>
      <t xml:space="preserve"> Number of FHWA projects as Prime:</t>
    </r>
  </si>
  <si>
    <t>AMERICAN 
INDIAN OR 
ALASKA 
NATIVE</t>
  </si>
  <si>
    <t>NATIVE 
HAWAIIAN OR 
OTHER PACIFIC ISLANDER</t>
  </si>
  <si>
    <t>TOTAL RACIAL / ETHNIC MINORITY</t>
  </si>
  <si>
    <t>BLACK or
AFRICAN
AMERICAN</t>
  </si>
  <si>
    <t>This collection of information is required by law and regulation 23 U.S.C. 140a and 23 CFR Part 230. The OMB control number for this collection is 2125-0019 expiring in March 2025.</t>
  </si>
  <si>
    <t>Form FHWA- 1391 (Rev. 06-22)</t>
  </si>
  <si>
    <t>REPORTING REQUIREMENTS HAVE CHANGED Please read the instructions.</t>
  </si>
  <si>
    <r>
      <t xml:space="preserve">***** Only fill in the </t>
    </r>
    <r>
      <rPr>
        <b/>
        <sz val="10"/>
        <color rgb="FF0070C0"/>
        <rFont val="Verdana"/>
        <family val="2"/>
      </rPr>
      <t>blue shaded areas</t>
    </r>
    <r>
      <rPr>
        <b/>
        <sz val="10"/>
        <rFont val="Verdana"/>
        <family val="2"/>
      </rPr>
      <t xml:space="preserve">.  For more information on filling out the form, please see the Instructions tab.  </t>
    </r>
  </si>
  <si>
    <t>Who Must Report</t>
  </si>
  <si>
    <t>Exceptions</t>
  </si>
  <si>
    <t>Reporting Period</t>
  </si>
  <si>
    <t>Contact Info</t>
  </si>
  <si>
    <t>Use the links below to jump to the applicable section:</t>
  </si>
  <si>
    <t>DUE DATE</t>
  </si>
  <si>
    <t>Due Date</t>
  </si>
  <si>
    <t>For each MDT Federal-Aid Highway Construction project please consider:</t>
  </si>
  <si>
    <t>Report Instructions</t>
  </si>
  <si>
    <t>REPORT INSTRUCTIONS</t>
  </si>
  <si>
    <t>2. If yes, what was the last date worked in July by your company on this project?</t>
  </si>
  <si>
    <r>
      <rPr>
        <b/>
        <sz val="10"/>
        <rFont val="Verdana"/>
        <family val="2"/>
      </rPr>
      <t>Box 4:</t>
    </r>
    <r>
      <rPr>
        <sz val="10"/>
        <rFont val="Verdana"/>
        <family val="2"/>
      </rPr>
      <t xml:space="preserve"> </t>
    </r>
  </si>
  <si>
    <r>
      <t xml:space="preserve">If you are a </t>
    </r>
    <r>
      <rPr>
        <b/>
        <sz val="10"/>
        <color rgb="FF0070C0"/>
        <rFont val="Verdana"/>
        <family val="2"/>
      </rPr>
      <t>prime</t>
    </r>
    <r>
      <rPr>
        <sz val="10"/>
        <rFont val="Verdana"/>
        <family val="2"/>
      </rPr>
      <t xml:space="preserve"> contractor, indicate total dollar amount of project.  </t>
    </r>
  </si>
  <si>
    <t>•</t>
  </si>
  <si>
    <t>Do not complete the FHWA 1391 if:</t>
  </si>
  <si>
    <r>
      <rPr>
        <b/>
        <sz val="10"/>
        <rFont val="Verdana"/>
        <family val="2"/>
      </rPr>
      <t>Box 1:</t>
    </r>
    <r>
      <rPr>
        <sz val="10"/>
        <rFont val="Verdana"/>
        <family val="2"/>
      </rPr>
      <t xml:space="preserve"> </t>
    </r>
  </si>
  <si>
    <t>Choose from the dropdown box whether you are a prime contractor or subcontractor.</t>
  </si>
  <si>
    <r>
      <rPr>
        <b/>
        <sz val="10"/>
        <rFont val="Verdana"/>
        <family val="2"/>
      </rPr>
      <t>Box 3:</t>
    </r>
    <r>
      <rPr>
        <sz val="10"/>
        <rFont val="Verdana"/>
        <family val="2"/>
      </rPr>
      <t xml:space="preserve"> </t>
    </r>
  </si>
  <si>
    <r>
      <rPr>
        <b/>
        <sz val="10"/>
        <rFont val="Verdana"/>
        <family val="2"/>
      </rPr>
      <t>Box 5:</t>
    </r>
    <r>
      <rPr>
        <sz val="10"/>
        <rFont val="Verdana"/>
        <family val="2"/>
      </rPr>
      <t xml:space="preserve"> </t>
    </r>
  </si>
  <si>
    <t>Box 8:</t>
  </si>
  <si>
    <r>
      <rPr>
        <b/>
        <sz val="10"/>
        <rFont val="Verdana"/>
        <family val="2"/>
      </rPr>
      <t>Box 9:</t>
    </r>
    <r>
      <rPr>
        <sz val="10"/>
        <rFont val="Verdana"/>
        <family val="2"/>
      </rPr>
      <t xml:space="preserve"> </t>
    </r>
  </si>
  <si>
    <t>Date the contractor prepared the form.</t>
  </si>
  <si>
    <t xml:space="preserve">All project personnel on each federally funded contract where the company is a prime or a subcontractor (with prime contracts that equal or exceed $10,000) need to be reported.   </t>
  </si>
  <si>
    <t xml:space="preserve">Report all employees who are working for the company on the project for the week of July of this year that is being reported. Company officials, supervisors, and administrative personnel should be included if they work on the specific project a majority of the time - even if they do not appear on payrolls. This also includes home office staff assigned a majority of the time to a project.
</t>
  </si>
  <si>
    <r>
      <rPr>
        <b/>
        <sz val="10"/>
        <rFont val="Verdana"/>
        <family val="2"/>
      </rPr>
      <t>American Indian or Alaskan Native:</t>
    </r>
    <r>
      <rPr>
        <sz val="10"/>
        <rFont val="Verdana"/>
        <family val="2"/>
      </rPr>
      <t xml:space="preserve"> All persons having origins in any of the original peoples of North America.</t>
    </r>
  </si>
  <si>
    <t>Racial / Ethnic Definitions</t>
  </si>
  <si>
    <t>cferguson@mt.gov</t>
  </si>
  <si>
    <t>Job Cagetories</t>
  </si>
  <si>
    <r>
      <rPr>
        <sz val="10"/>
        <rFont val="Verdana"/>
        <family val="2"/>
      </rPr>
      <t xml:space="preserve">c. </t>
    </r>
    <r>
      <rPr>
        <b/>
        <sz val="10"/>
        <rFont val="Verdana"/>
        <family val="2"/>
      </rPr>
      <t>Number of FHWA projects as 
    Subcontractor:</t>
    </r>
  </si>
  <si>
    <t>Racial/Ethnic Identification:</t>
  </si>
  <si>
    <r>
      <rPr>
        <b/>
        <sz val="10"/>
        <color rgb="FF0070C0"/>
        <rFont val="Verdana"/>
        <family val="2"/>
      </rPr>
      <t>All Prime and subcontractors contracts</t>
    </r>
    <r>
      <rPr>
        <sz val="10"/>
        <rFont val="Verdana"/>
        <family val="2"/>
      </rPr>
      <t xml:space="preserve"> (all tiers) must complete the FHWA 1391 form (on next tab) if:</t>
    </r>
  </si>
  <si>
    <r>
      <t xml:space="preserve">• The </t>
    </r>
    <r>
      <rPr>
        <b/>
        <sz val="10"/>
        <color rgb="FF0070C0"/>
        <rFont val="Verdana"/>
        <family val="2"/>
      </rPr>
      <t>Prime</t>
    </r>
    <r>
      <rPr>
        <sz val="10"/>
        <rFont val="Verdana"/>
        <family val="2"/>
      </rPr>
      <t xml:space="preserve"> contract is $10,000 or more; and</t>
    </r>
  </si>
  <si>
    <r>
      <rPr>
        <b/>
        <sz val="10"/>
        <color rgb="FF0070C0"/>
        <rFont val="Verdana"/>
        <family val="2"/>
      </rPr>
      <t>If your firm meets one of the above exceptions</t>
    </r>
    <r>
      <rPr>
        <sz val="10"/>
        <rFont val="Verdana"/>
        <family val="2"/>
      </rPr>
      <t xml:space="preserve">, reply to the notification email or email the contact below and indicate which exception applies. </t>
    </r>
    <r>
      <rPr>
        <b/>
        <sz val="10"/>
        <rFont val="Verdana"/>
        <family val="2"/>
      </rPr>
      <t>Remember to include your firm's name so we can note your firm as complete and compliant.</t>
    </r>
  </si>
  <si>
    <r>
      <t xml:space="preserve">• Your firm conducted </t>
    </r>
    <r>
      <rPr>
        <b/>
        <sz val="10"/>
        <rFont val="Verdana"/>
        <family val="2"/>
      </rPr>
      <t>no work</t>
    </r>
    <r>
      <rPr>
        <sz val="10"/>
        <rFont val="Verdana"/>
        <family val="2"/>
      </rPr>
      <t xml:space="preserve"> on any MDT project in July (notify MDT you had "No Work")</t>
    </r>
  </si>
  <si>
    <t>After entering a 1391 for each project as a prime contractor and/or subcontractor, verify under the summary section in row 3 that the number of 1391's completed match the number of projects entered. A red box with instructions will appear if the numbers do not match.</t>
  </si>
  <si>
    <r>
      <rPr>
        <b/>
        <sz val="10"/>
        <rFont val="Verdana"/>
        <family val="2"/>
      </rPr>
      <t>Racial/Ethnic Identification:</t>
    </r>
    <r>
      <rPr>
        <sz val="10"/>
        <rFont val="Verdana"/>
        <family val="2"/>
      </rPr>
      <t xml:space="preserve"> If an employee has not disclosed their race/ethnicity, then they should be included in the group to which they appear to belong, identify with, or are regarded in the community as belonging. No person should be counted in more than one racial/ethnic category.</t>
    </r>
  </si>
  <si>
    <r>
      <rPr>
        <b/>
        <sz val="10"/>
        <rFont val="Verdana"/>
        <family val="2"/>
      </rPr>
      <t xml:space="preserve">Asian: </t>
    </r>
    <r>
      <rPr>
        <sz val="10"/>
        <rFont val="Verdana"/>
        <family val="2"/>
      </rPr>
      <t xml:space="preserve">All persons having origins in any of the original peoples of the Far East or Southeast Asia. This area includes, for example, China, Japan, and Korea. </t>
    </r>
  </si>
  <si>
    <r>
      <rPr>
        <b/>
        <sz val="10"/>
        <rFont val="Verdana"/>
        <family val="2"/>
      </rPr>
      <t>Two or More Races:</t>
    </r>
    <r>
      <rPr>
        <sz val="10"/>
        <rFont val="Verdana"/>
        <family val="2"/>
      </rPr>
      <t xml:space="preserve"> All persons having orgins in two or more racial or ethnic groups.</t>
    </r>
  </si>
  <si>
    <r>
      <rPr>
        <b/>
        <sz val="10"/>
        <rFont val="Verdana"/>
        <family val="2"/>
      </rPr>
      <t>Box a.</t>
    </r>
    <r>
      <rPr>
        <sz val="10"/>
        <rFont val="Verdana"/>
        <family val="2"/>
      </rPr>
      <t xml:space="preserve"> Enter Company Name, City, and State</t>
    </r>
  </si>
  <si>
    <r>
      <rPr>
        <b/>
        <sz val="10"/>
        <rFont val="Verdana"/>
        <family val="2"/>
      </rPr>
      <t>Box b.</t>
    </r>
    <r>
      <rPr>
        <sz val="10"/>
        <rFont val="Verdana"/>
        <family val="2"/>
      </rPr>
      <t xml:space="preserve"> Enter the total number of prime contracts that you have on MDT projects where work was performed in July 2023. </t>
    </r>
  </si>
  <si>
    <r>
      <rPr>
        <b/>
        <sz val="10"/>
        <rFont val="Verdana"/>
        <family val="2"/>
      </rPr>
      <t>Box c.</t>
    </r>
    <r>
      <rPr>
        <sz val="10"/>
        <rFont val="Verdana"/>
        <family val="2"/>
      </rPr>
      <t xml:space="preserve"> Enter the total number of subcontracts that you have on MDT projects were work was performed in July 2023.  </t>
    </r>
  </si>
  <si>
    <t>There are multiple copies of the FHWA 1391 Section on the next tab. Each new section has the Orange Federal-Aid Highway Construction Contractors Annual EEO Report header.  You must report each project that was active in July of this year on a separate section.</t>
  </si>
  <si>
    <r>
      <t xml:space="preserve">If you are a </t>
    </r>
    <r>
      <rPr>
        <b/>
        <sz val="10"/>
        <color rgb="FF0070C0"/>
        <rFont val="Verdana"/>
        <family val="2"/>
      </rPr>
      <t>subcontractor</t>
    </r>
    <r>
      <rPr>
        <sz val="10"/>
        <rFont val="Verdana"/>
        <family val="2"/>
      </rPr>
      <t>, indicate total amount of your contract for the project.</t>
    </r>
  </si>
  <si>
    <r>
      <rPr>
        <b/>
        <sz val="10"/>
        <rFont val="Verdana"/>
        <family val="2"/>
      </rPr>
      <t xml:space="preserve">Hispanic or Latino: </t>
    </r>
    <r>
      <rPr>
        <sz val="10"/>
        <rFont val="Verdana"/>
        <family val="2"/>
      </rPr>
      <t>All persons of Mexican, Puerto Rican, Cuban, Central or South American, or other Spanish culture or origin, regardless of race.</t>
    </r>
  </si>
  <si>
    <t>HISPANIC OR LATINO</t>
  </si>
  <si>
    <r>
      <t>WHITE</t>
    </r>
    <r>
      <rPr>
        <sz val="10"/>
        <rFont val="Arial"/>
        <family val="2"/>
      </rPr>
      <t xml:space="preserve"> </t>
    </r>
  </si>
  <si>
    <t>6. WORKFORCE ON FEDERAL-AID AND CONSTRUCTION SITE(S) DURING LAST FULL PAY PERIOD ENDING IN JULY 2024</t>
  </si>
  <si>
    <t>3. PROJECT NAME or DESCRIPTION:</t>
  </si>
  <si>
    <t>5.REPORTING WEEK FOR THIS PROJECT:</t>
  </si>
  <si>
    <r>
      <t xml:space="preserve">Indicate the </t>
    </r>
    <r>
      <rPr>
        <b/>
        <sz val="10"/>
        <color theme="5"/>
        <rFont val="Verdana"/>
        <family val="2"/>
      </rPr>
      <t>PAY WEEK</t>
    </r>
    <r>
      <rPr>
        <sz val="10"/>
        <color theme="5"/>
        <rFont val="Verdana"/>
        <family val="2"/>
      </rPr>
      <t xml:space="preserve"> for which you are reporting relevant to this project.</t>
    </r>
  </si>
  <si>
    <r>
      <t xml:space="preserve">Enter the </t>
    </r>
    <r>
      <rPr>
        <b/>
        <sz val="10"/>
        <color theme="5"/>
        <rFont val="Verdana"/>
        <family val="2"/>
      </rPr>
      <t>PROJECT ID or DESCRIPTION</t>
    </r>
    <r>
      <rPr>
        <sz val="10"/>
        <color theme="5"/>
        <rFont val="Verdana"/>
        <family val="2"/>
      </rPr>
      <t xml:space="preserve">. Example: Four Corners - East  </t>
    </r>
  </si>
  <si>
    <r>
      <rPr>
        <b/>
        <sz val="10"/>
        <color theme="5"/>
        <rFont val="Verdana"/>
        <family val="2"/>
      </rPr>
      <t>DO NOT INCLUDE OJT TRAINEES OR APPRENTICES IN THIS TABLE</t>
    </r>
    <r>
      <rPr>
        <sz val="10"/>
        <rFont val="Verdana"/>
        <family val="2"/>
      </rPr>
      <t xml:space="preserve"> (they are entered in tables B and C). 
</t>
    </r>
  </si>
  <si>
    <r>
      <rPr>
        <b/>
        <sz val="10"/>
        <rFont val="Verdana"/>
        <family val="2"/>
      </rPr>
      <t>Indicate the person responsible for the preparation of the form by typing their name and title</t>
    </r>
    <r>
      <rPr>
        <sz val="10"/>
        <rFont val="Verdana"/>
        <family val="2"/>
      </rPr>
      <t xml:space="preserve">. Original documentation shall be signed and maintained by the Contractor and subcontractors for a period of 3 years. </t>
    </r>
    <r>
      <rPr>
        <b/>
        <sz val="10"/>
        <color theme="5"/>
        <rFont val="Verdana"/>
        <family val="2"/>
      </rPr>
      <t xml:space="preserve">Original signature is </t>
    </r>
    <r>
      <rPr>
        <b/>
        <u/>
        <sz val="10"/>
        <color theme="5"/>
        <rFont val="Verdana"/>
        <family val="2"/>
      </rPr>
      <t>not</t>
    </r>
    <r>
      <rPr>
        <b/>
        <sz val="10"/>
        <color theme="5"/>
        <rFont val="Verdana"/>
        <family val="2"/>
      </rPr>
      <t xml:space="preserve"> required for your electronic submission - your typed name constitutes your signature.</t>
    </r>
  </si>
  <si>
    <r>
      <t xml:space="preserve">WHITE 
</t>
    </r>
    <r>
      <rPr>
        <b/>
        <sz val="12"/>
        <color theme="0" tint="-0.249977111117893"/>
        <rFont val="Arial"/>
        <family val="2"/>
      </rPr>
      <t>but not
HISPANIC OR LATINO</t>
    </r>
  </si>
  <si>
    <r>
      <rPr>
        <b/>
        <sz val="12"/>
        <color theme="0" tint="-0.249977111117893"/>
        <rFont val="Arial"/>
        <family val="2"/>
      </rPr>
      <t>WHITE 
and also</t>
    </r>
    <r>
      <rPr>
        <b/>
        <sz val="12"/>
        <rFont val="Arial"/>
        <family val="2"/>
      </rPr>
      <t xml:space="preserve">
HISPANIC OR LATINO</t>
    </r>
  </si>
  <si>
    <r>
      <t xml:space="preserve">• Your firm provides </t>
    </r>
    <r>
      <rPr>
        <b/>
        <sz val="10"/>
        <rFont val="Verdana"/>
        <family val="2"/>
      </rPr>
      <t xml:space="preserve">professional / consultation services or material only </t>
    </r>
    <r>
      <rPr>
        <sz val="10"/>
        <rFont val="Verdana"/>
        <family val="2"/>
      </rPr>
      <t>(notify MDT you are "Exempt")</t>
    </r>
  </si>
  <si>
    <t>Contractor’s Annual EEO Report Instructions</t>
  </si>
  <si>
    <t>1. Did your firm perform work in July of the current construction season on this project?</t>
  </si>
  <si>
    <r>
      <t xml:space="preserve">This may mean you are reporting a different week for each MDT project. The reporting week may be any time between July 1-31 depending on when your pay week starts, </t>
    </r>
    <r>
      <rPr>
        <b/>
        <sz val="10"/>
        <rFont val="Verdana"/>
        <family val="2"/>
      </rPr>
      <t>but may not split between June and July or July and August</t>
    </r>
    <r>
      <rPr>
        <sz val="10"/>
        <rFont val="Verdana"/>
        <family val="2"/>
      </rPr>
      <t xml:space="preserve">. </t>
    </r>
  </si>
  <si>
    <r>
      <t xml:space="preserve">Your FHWA 1391 must be </t>
    </r>
    <r>
      <rPr>
        <b/>
        <sz val="10"/>
        <color rgb="FF0070C0"/>
        <rFont val="Verdana"/>
        <family val="2"/>
      </rPr>
      <t>received by August 31st</t>
    </r>
    <r>
      <rPr>
        <sz val="10"/>
        <rFont val="Verdana"/>
        <family val="2"/>
      </rPr>
      <t xml:space="preserve"> in order to remain compliant with your contract provisions. 
</t>
    </r>
    <r>
      <rPr>
        <b/>
        <sz val="10"/>
        <color rgb="FF0070C0"/>
        <rFont val="Verdana"/>
        <family val="2"/>
      </rPr>
      <t>Return the entire Excel file</t>
    </r>
    <r>
      <rPr>
        <sz val="10"/>
        <rFont val="Verdana"/>
        <family val="2"/>
      </rPr>
      <t>, not just a single spreadsheet or a pdf.</t>
    </r>
  </si>
  <si>
    <r>
      <t xml:space="preserve">The </t>
    </r>
    <r>
      <rPr>
        <b/>
        <sz val="10"/>
        <color theme="5"/>
        <rFont val="Verdana"/>
        <family val="2"/>
      </rPr>
      <t>Apprentices or OJT Trainees</t>
    </r>
    <r>
      <rPr>
        <sz val="10"/>
        <rFont val="Verdana"/>
        <family val="2"/>
      </rPr>
      <t xml:space="preserve"> section is only for those employees registered in a formal, approved apprenticeship or OJT program. Report these employee(s) in the classification in which they are training.</t>
    </r>
  </si>
  <si>
    <r>
      <t xml:space="preserve">CONTACT: </t>
    </r>
    <r>
      <rPr>
        <b/>
        <sz val="10"/>
        <color theme="9" tint="-0.249977111117893"/>
        <rFont val="Verdana"/>
        <family val="2"/>
      </rPr>
      <t>Submit your report in an Excel format</t>
    </r>
    <r>
      <rPr>
        <sz val="10"/>
        <rFont val="Verdana"/>
        <family val="2"/>
      </rPr>
      <t>, exceptions, and/or questions to:</t>
    </r>
  </si>
  <si>
    <r>
      <t xml:space="preserve">Upon completion of the form, select “File” and “Save as” an </t>
    </r>
    <r>
      <rPr>
        <b/>
        <sz val="10"/>
        <rFont val="Verdana"/>
        <family val="2"/>
      </rPr>
      <t>Excel</t>
    </r>
    <r>
      <rPr>
        <sz val="10"/>
        <rFont val="Verdana"/>
        <family val="2"/>
      </rPr>
      <t xml:space="preserve"> file. </t>
    </r>
    <r>
      <rPr>
        <sz val="10"/>
        <color theme="9" tint="-0.249977111117893"/>
        <rFont val="Verdana"/>
        <family val="2"/>
      </rPr>
      <t xml:space="preserve">Email the </t>
    </r>
    <r>
      <rPr>
        <u/>
        <sz val="10"/>
        <color theme="9" tint="-0.249977111117893"/>
        <rFont val="Verdana"/>
        <family val="2"/>
      </rPr>
      <t>entire</t>
    </r>
    <r>
      <rPr>
        <sz val="10"/>
        <color theme="9" tint="-0.249977111117893"/>
        <rFont val="Verdana"/>
        <family val="2"/>
      </rPr>
      <t xml:space="preserve"> workbook (including instructions tab) to the contact above.</t>
    </r>
    <r>
      <rPr>
        <sz val="10"/>
        <rFont val="Verdana"/>
        <family val="2"/>
      </rPr>
      <t xml:space="preserve"> Formats other than Excel cannot be accepted.</t>
    </r>
  </si>
  <si>
    <r>
      <rPr>
        <b/>
        <sz val="10"/>
        <rFont val="Verdana"/>
        <family val="2"/>
      </rPr>
      <t>Native Hawaiian or other Pacific Islanders:</t>
    </r>
    <r>
      <rPr>
        <sz val="10"/>
        <rFont val="Verdana"/>
        <family val="2"/>
      </rPr>
      <t xml:space="preserve"> All persons having origins in any of the Pacific Islands. This area includes the Philippine Islands, &amp; Samoa.</t>
    </r>
  </si>
  <si>
    <r>
      <t xml:space="preserve">Use the most appropriate </t>
    </r>
    <r>
      <rPr>
        <b/>
        <sz val="10"/>
        <color theme="3" tint="0.39997558519241921"/>
        <rFont val="Verdana"/>
        <family val="2"/>
      </rPr>
      <t>Job Category</t>
    </r>
    <r>
      <rPr>
        <b/>
        <sz val="10"/>
        <rFont val="Verdana"/>
        <family val="2"/>
      </rPr>
      <t>:</t>
    </r>
  </si>
  <si>
    <t>Note: You will need to complete a separate 1391 Section for each project. 
Montana has multiple forms in one file; scroll down for additional 1391 forms.</t>
  </si>
  <si>
    <r>
      <t xml:space="preserve">• </t>
    </r>
    <r>
      <rPr>
        <b/>
        <sz val="10"/>
        <color theme="3" tint="0.39997558519241921"/>
        <rFont val="Verdana"/>
        <family val="2"/>
      </rPr>
      <t>Operators of paint striping trucks</t>
    </r>
    <r>
      <rPr>
        <sz val="10"/>
        <rFont val="Verdana"/>
        <family val="2"/>
      </rPr>
      <t xml:space="preserve"> are not painters and should be listed as either “</t>
    </r>
    <r>
      <rPr>
        <b/>
        <sz val="10"/>
        <rFont val="Verdana"/>
        <family val="2"/>
      </rPr>
      <t>Truck Drivers</t>
    </r>
    <r>
      <rPr>
        <sz val="10"/>
        <rFont val="Verdana"/>
        <family val="2"/>
      </rPr>
      <t>” or “</t>
    </r>
    <r>
      <rPr>
        <b/>
        <sz val="10"/>
        <rFont val="Verdana"/>
        <family val="2"/>
      </rPr>
      <t>Equipment Operators</t>
    </r>
    <r>
      <rPr>
        <sz val="10"/>
        <rFont val="Verdana"/>
        <family val="2"/>
      </rPr>
      <t>”</t>
    </r>
  </si>
  <si>
    <r>
      <t xml:space="preserve">• </t>
    </r>
    <r>
      <rPr>
        <b/>
        <sz val="10"/>
        <color theme="3" tint="0.39997558519241921"/>
        <rFont val="Verdana"/>
        <family val="2"/>
      </rPr>
      <t>Form builders and helpers</t>
    </r>
    <r>
      <rPr>
        <sz val="10"/>
        <rFont val="Verdana"/>
        <family val="2"/>
      </rPr>
      <t xml:space="preserve"> are </t>
    </r>
    <r>
      <rPr>
        <b/>
        <sz val="10"/>
        <rFont val="Verdana"/>
        <family val="2"/>
      </rPr>
      <t>Carpenters</t>
    </r>
  </si>
  <si>
    <r>
      <t xml:space="preserve">• </t>
    </r>
    <r>
      <rPr>
        <b/>
        <sz val="10"/>
        <color theme="3" tint="0.39997558519241921"/>
        <rFont val="Verdana"/>
        <family val="2"/>
      </rPr>
      <t>Welders</t>
    </r>
    <r>
      <rPr>
        <sz val="10"/>
        <rFont val="Verdana"/>
        <family val="2"/>
      </rPr>
      <t xml:space="preserve"> are included in </t>
    </r>
    <r>
      <rPr>
        <b/>
        <sz val="10"/>
        <rFont val="Verdana"/>
        <family val="2"/>
      </rPr>
      <t>Ironworkers</t>
    </r>
  </si>
  <si>
    <r>
      <t xml:space="preserve">On the next tab, </t>
    </r>
    <r>
      <rPr>
        <b/>
        <sz val="10"/>
        <color rgb="FF0070C0"/>
        <rFont val="Verdana"/>
        <family val="2"/>
      </rPr>
      <t>complete all blue shaded areas</t>
    </r>
    <r>
      <rPr>
        <sz val="10"/>
        <rFont val="Verdana"/>
        <family val="2"/>
      </rPr>
      <t xml:space="preserve">. Green shaded fields automatically calculate. </t>
    </r>
    <r>
      <rPr>
        <i/>
        <sz val="10"/>
        <rFont val="Verdana"/>
        <family val="2"/>
      </rPr>
      <t>NOTE: This form accommodates up to 70 projects.</t>
    </r>
  </si>
  <si>
    <r>
      <t xml:space="preserve">The </t>
    </r>
    <r>
      <rPr>
        <b/>
        <sz val="10"/>
        <color rgb="FFC00000"/>
        <rFont val="Verdana"/>
        <family val="2"/>
      </rPr>
      <t>Apprentice and/or OJT Trainees</t>
    </r>
    <r>
      <rPr>
        <sz val="10"/>
        <rFont val="Verdana"/>
        <family val="2"/>
      </rPr>
      <t xml:space="preserve"> data will match Table B and displays the racial/ethnic and gender reporting.</t>
    </r>
  </si>
  <si>
    <r>
      <t xml:space="preserve">• At least </t>
    </r>
    <r>
      <rPr>
        <u/>
        <sz val="10"/>
        <rFont val="Verdana"/>
        <family val="2"/>
      </rPr>
      <t>one day of work was performed in July of the current construction season</t>
    </r>
    <r>
      <rPr>
        <sz val="10"/>
        <rFont val="Verdana"/>
        <family val="2"/>
      </rPr>
      <t>.</t>
    </r>
  </si>
  <si>
    <r>
      <rPr>
        <b/>
        <sz val="10"/>
        <rFont val="Verdana"/>
        <family val="2"/>
      </rPr>
      <t>Include all days in which work was performed during your company's pay week surrounding the date identified above for this project or PO.</t>
    </r>
    <r>
      <rPr>
        <sz val="10"/>
        <rFont val="Verdana"/>
        <family val="2"/>
      </rPr>
      <t xml:space="preserve"> </t>
    </r>
  </si>
  <si>
    <r>
      <t xml:space="preserve">All prime contractors and lower-tier subcontractors with a Federal-aid highway construction contract or Purchase Order </t>
    </r>
    <r>
      <rPr>
        <u/>
        <sz val="10"/>
        <rFont val="Verdana"/>
        <family val="2"/>
      </rPr>
      <t>where the Prime contract is $10,000</t>
    </r>
    <r>
      <rPr>
        <sz val="10"/>
        <rFont val="Verdana"/>
        <family val="2"/>
      </rPr>
      <t xml:space="preserve"> or more shall complete a separate Federal-Aid Highway Construction Contractors Annual EEO Report (FHWA 1391), using employment data 
from each project that was active during the reporting period. </t>
    </r>
    <r>
      <rPr>
        <b/>
        <sz val="10"/>
        <color rgb="FFC00000"/>
        <rFont val="Verdana"/>
        <family val="2"/>
      </rPr>
      <t>Please note the update to Race/Ethnicity headers and Form boxes 3 &amp; 5.</t>
    </r>
  </si>
  <si>
    <r>
      <rPr>
        <b/>
        <sz val="10"/>
        <rFont val="Verdana"/>
        <family val="2"/>
      </rPr>
      <t xml:space="preserve">Black or African American: </t>
    </r>
    <r>
      <rPr>
        <sz val="10"/>
        <rFont val="Verdana"/>
        <family val="2"/>
      </rPr>
      <t>All persons having origins in any of the Black racial groups.</t>
    </r>
  </si>
  <si>
    <r>
      <rPr>
        <b/>
        <sz val="10"/>
        <rFont val="Verdana"/>
        <family val="2"/>
      </rPr>
      <t xml:space="preserve">White: </t>
    </r>
    <r>
      <rPr>
        <sz val="10"/>
        <rFont val="Verdana"/>
        <family val="2"/>
      </rPr>
      <t>All persons having origins in any of the original peoples of Europe, North Africa, Middle East, or the Indian Subcontinent.</t>
    </r>
  </si>
  <si>
    <r>
      <rPr>
        <u/>
        <sz val="10"/>
        <rFont val="Verdana"/>
        <family val="2"/>
      </rPr>
      <t>Officials</t>
    </r>
    <r>
      <rPr>
        <b/>
        <sz val="10"/>
        <rFont val="Verdana"/>
        <family val="2"/>
      </rPr>
      <t xml:space="preserve"> -</t>
    </r>
    <r>
      <rPr>
        <sz val="10"/>
        <rFont val="Verdana"/>
        <family val="2"/>
      </rPr>
      <t xml:space="preserve"> Officers, project engineers, superintendents, etc. who have management level responsibility and authority.</t>
    </r>
  </si>
  <si>
    <r>
      <rPr>
        <u/>
        <sz val="10"/>
        <rFont val="Verdana"/>
        <family val="2"/>
      </rPr>
      <t>Supervisors</t>
    </r>
    <r>
      <rPr>
        <b/>
        <sz val="10"/>
        <rFont val="Verdana"/>
        <family val="2"/>
      </rPr>
      <t xml:space="preserve"> - </t>
    </r>
    <r>
      <rPr>
        <sz val="10"/>
        <rFont val="Verdana"/>
        <family val="2"/>
      </rPr>
      <t>All levels of project supervision, if any, between management and foremen levels.</t>
    </r>
  </si>
  <si>
    <r>
      <rPr>
        <u/>
        <sz val="10"/>
        <rFont val="Verdana"/>
        <family val="2"/>
      </rPr>
      <t>Foremen/Women</t>
    </r>
    <r>
      <rPr>
        <sz val="10"/>
        <rFont val="Verdana"/>
        <family val="2"/>
      </rPr>
      <t xml:space="preserve"> - Men and women in direct charge of crafts workers and laborers perforeming work on the project.</t>
    </r>
  </si>
  <si>
    <r>
      <rPr>
        <u/>
        <sz val="10"/>
        <rFont val="Verdana"/>
        <family val="2"/>
      </rPr>
      <t>Mechanics</t>
    </r>
    <r>
      <rPr>
        <b/>
        <sz val="10"/>
        <rFont val="Verdana"/>
        <family val="2"/>
      </rPr>
      <t xml:space="preserve"> - </t>
    </r>
    <r>
      <rPr>
        <sz val="10"/>
        <rFont val="Verdana"/>
        <family val="2"/>
      </rPr>
      <t>Equipment service and maintenance personnel.</t>
    </r>
  </si>
  <si>
    <r>
      <rPr>
        <u/>
        <sz val="10"/>
        <rFont val="Verdana"/>
        <family val="2"/>
      </rPr>
      <t>Laborers, Semi-Skilled</t>
    </r>
    <r>
      <rPr>
        <sz val="10"/>
        <rFont val="Verdana"/>
        <family val="2"/>
      </rPr>
      <t xml:space="preserve"> - All laborers classified by specialized type of work. Include air tool operators, operators of power pavement saws, form setters, survey crews, etc.</t>
    </r>
  </si>
  <si>
    <r>
      <t xml:space="preserve">• </t>
    </r>
    <r>
      <rPr>
        <b/>
        <sz val="10"/>
        <rFont val="Verdana"/>
        <family val="2"/>
      </rPr>
      <t xml:space="preserve">Employees working on multiple projects </t>
    </r>
    <r>
      <rPr>
        <sz val="10"/>
        <rFont val="Verdana"/>
        <family val="2"/>
      </rPr>
      <t xml:space="preserve">will be counted multiple times, based on the number of projects on which they worked during the reporting period. However, </t>
    </r>
    <r>
      <rPr>
        <b/>
        <sz val="10"/>
        <rFont val="Verdana"/>
        <family val="2"/>
      </rPr>
      <t>employees working in multiple job categories</t>
    </r>
    <r>
      <rPr>
        <sz val="10"/>
        <rFont val="Verdana"/>
        <family val="2"/>
      </rPr>
      <t xml:space="preserve"> on a single project should be listed </t>
    </r>
    <r>
      <rPr>
        <u/>
        <sz val="10"/>
        <rFont val="Verdana"/>
        <family val="2"/>
      </rPr>
      <t>only one time</t>
    </r>
    <r>
      <rPr>
        <sz val="10"/>
        <rFont val="Verdana"/>
        <family val="2"/>
      </rPr>
      <t xml:space="preserve"> and in the job category in which they work most frequently.</t>
    </r>
  </si>
  <si>
    <r>
      <rPr>
        <u/>
        <sz val="10"/>
        <rFont val="Verdana"/>
        <family val="2"/>
      </rPr>
      <t>Laborers, Unskilled</t>
    </r>
    <r>
      <rPr>
        <sz val="10"/>
        <rFont val="Verdana"/>
        <family val="2"/>
      </rPr>
      <t xml:space="preserve"> - All non-classified laborers such as flaggers.</t>
    </r>
  </si>
  <si>
    <r>
      <rPr>
        <u/>
        <sz val="10"/>
        <rFont val="Verdana"/>
        <family val="2"/>
      </rPr>
      <t>Others</t>
    </r>
    <r>
      <rPr>
        <b/>
        <sz val="10"/>
        <rFont val="Verdana"/>
        <family val="2"/>
      </rPr>
      <t xml:space="preserve"> - </t>
    </r>
    <r>
      <rPr>
        <sz val="10"/>
        <rFont val="Verdana"/>
        <family val="2"/>
      </rPr>
      <t xml:space="preserve">Miscellaneous job classifications are to be incorporated in the most appropriate category listed on the form. </t>
    </r>
    <r>
      <rPr>
        <b/>
        <sz val="10"/>
        <rFont val="Verdana"/>
        <family val="2"/>
      </rPr>
      <t>Do Not</t>
    </r>
    <r>
      <rPr>
        <sz val="10"/>
        <rFont val="Verdana"/>
        <family val="2"/>
      </rPr>
      <t xml:space="preserve"> add categories.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</si>
</sst>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_)"/>
    <numFmt numFmtId="165" formatCode="&quot;$&quot;#,##0"/>
    <numFmt numFmtId="166" formatCode="&quot;$&quot;#,##0.00"/>
  </numFmts>
  <fonts count="42" x14ac:knownFonts="1">
    <font>
      <sz val="10"/>
      <name val="Verdana"/>
    </font>
    <font>
      <sz val="11"/>
      <color theme="1"/>
      <name val="Calibri"/>
      <family val="2"/>
      <scheme val="minor"/>
    </font>
    <font>
      <sz val="8"/>
      <name val="Verdana"/>
      <family val="2"/>
    </font>
    <font>
      <b/>
      <sz val="18"/>
      <name val="Arial"/>
      <family val="2"/>
    </font>
    <font>
      <b/>
      <sz val="12"/>
      <name val="Arial"/>
      <family val="2"/>
    </font>
    <font>
      <sz val="12"/>
      <name val="Arial"/>
      <family val="2"/>
    </font>
    <font>
      <b/>
      <sz val="16"/>
      <name val="Arial"/>
      <family val="2"/>
    </font>
    <font>
      <sz val="12"/>
      <color indexed="8"/>
      <name val="Arial"/>
      <family val="2"/>
    </font>
    <font>
      <b/>
      <i/>
      <sz val="12"/>
      <name val="Arial"/>
      <family val="2"/>
    </font>
    <font>
      <i/>
      <sz val="16"/>
      <name val="Arial"/>
      <family val="2"/>
    </font>
    <font>
      <b/>
      <sz val="10"/>
      <name val="Arial"/>
      <family val="2"/>
    </font>
    <font>
      <b/>
      <sz val="12"/>
      <name val="Verdana"/>
      <family val="2"/>
    </font>
    <font>
      <sz val="10"/>
      <name val="Verdana"/>
      <family val="2"/>
    </font>
    <font>
      <b/>
      <sz val="10"/>
      <name val="Verdana"/>
      <family val="2"/>
    </font>
    <font>
      <b/>
      <sz val="10"/>
      <color rgb="FFFF0000"/>
      <name val="Verdana"/>
      <family val="2"/>
    </font>
    <font>
      <i/>
      <sz val="10"/>
      <name val="Verdana"/>
      <family val="2"/>
    </font>
    <font>
      <u/>
      <sz val="10"/>
      <color theme="10"/>
      <name val="Verdana"/>
      <family val="2"/>
    </font>
    <font>
      <i/>
      <sz val="10"/>
      <name val="Arial"/>
      <family val="2"/>
    </font>
    <font>
      <sz val="10"/>
      <name val="Arial"/>
      <family val="2"/>
    </font>
    <font>
      <sz val="10"/>
      <color indexed="8"/>
      <name val="Arial"/>
      <family val="2"/>
    </font>
    <font>
      <b/>
      <i/>
      <sz val="10"/>
      <name val="Arial"/>
      <family val="2"/>
    </font>
    <font>
      <b/>
      <sz val="14"/>
      <name val="Arial"/>
      <family val="2"/>
    </font>
    <font>
      <sz val="14"/>
      <name val="Verdana"/>
      <family val="2"/>
    </font>
    <font>
      <b/>
      <sz val="10"/>
      <color rgb="FF0070C0"/>
      <name val="Verdana"/>
      <family val="2"/>
    </font>
    <font>
      <b/>
      <i/>
      <sz val="10"/>
      <name val="Verdana"/>
      <family val="2"/>
    </font>
    <font>
      <sz val="10"/>
      <color rgb="FFFF0000"/>
      <name val="Verdana"/>
      <family val="2"/>
    </font>
    <font>
      <b/>
      <i/>
      <sz val="10"/>
      <color rgb="FF0070C0"/>
      <name val="Verdana"/>
      <family val="2"/>
    </font>
    <font>
      <u/>
      <sz val="10"/>
      <name val="Verdana"/>
      <family val="2"/>
    </font>
    <font>
      <b/>
      <sz val="11"/>
      <color theme="0"/>
      <name val="Calibri"/>
      <family val="2"/>
      <scheme val="minor"/>
    </font>
    <font>
      <sz val="11"/>
      <color theme="0"/>
      <name val="Calibri"/>
      <family val="2"/>
      <scheme val="minor"/>
    </font>
    <font>
      <sz val="10"/>
      <color theme="5"/>
      <name val="Verdana"/>
      <family val="2"/>
    </font>
    <font>
      <b/>
      <sz val="10"/>
      <color theme="5"/>
      <name val="Verdana"/>
      <family val="2"/>
    </font>
    <font>
      <b/>
      <u/>
      <sz val="10"/>
      <color theme="5"/>
      <name val="Verdana"/>
      <family val="2"/>
    </font>
    <font>
      <b/>
      <sz val="12"/>
      <color theme="0" tint="-0.249977111117893"/>
      <name val="Arial"/>
      <family val="2"/>
    </font>
    <font>
      <b/>
      <sz val="10"/>
      <color rgb="FFFF0000"/>
      <name val="Arial"/>
      <family val="2"/>
    </font>
    <font>
      <b/>
      <sz val="11"/>
      <color theme="1"/>
      <name val="Calibri"/>
      <family val="2"/>
      <scheme val="minor"/>
    </font>
    <font>
      <b/>
      <sz val="10"/>
      <color theme="9" tint="-0.249977111117893"/>
      <name val="Verdana"/>
      <family val="2"/>
    </font>
    <font>
      <sz val="10"/>
      <color theme="9" tint="-0.249977111117893"/>
      <name val="Verdana"/>
      <family val="2"/>
    </font>
    <font>
      <u/>
      <sz val="10"/>
      <color theme="9" tint="-0.249977111117893"/>
      <name val="Verdana"/>
      <family val="2"/>
    </font>
    <font>
      <b/>
      <sz val="10"/>
      <color theme="3" tint="0.39997558519241921"/>
      <name val="Verdana"/>
      <family val="2"/>
    </font>
    <font>
      <b/>
      <sz val="10"/>
      <color rgb="FFC00000"/>
      <name val="Verdana"/>
      <family val="2"/>
    </font>
    <font>
      <b/>
      <u/>
      <sz val="10"/>
      <name val="Verdana"/>
      <family val="2"/>
    </font>
  </fonts>
  <fills count="16">
    <fill>
      <patternFill patternType="none"/>
    </fill>
    <fill>
      <patternFill patternType="gray125"/>
    </fill>
    <fill>
      <patternFill patternType="solid">
        <fgColor indexed="55"/>
        <bgColor indexed="22"/>
      </patternFill>
    </fill>
    <fill>
      <patternFill patternType="solid">
        <fgColor indexed="55"/>
        <bgColor indexed="64"/>
      </patternFill>
    </fill>
    <fill>
      <patternFill patternType="solid">
        <fgColor rgb="FFE2F2F6"/>
        <bgColor indexed="64"/>
      </patternFill>
    </fill>
    <fill>
      <patternFill patternType="solid">
        <fgColor theme="8" tint="0.79998168889431442"/>
        <bgColor indexed="64"/>
      </patternFill>
    </fill>
    <fill>
      <patternFill patternType="solid">
        <fgColor theme="8" tint="0.79998168889431442"/>
        <bgColor rgb="FFE2F2F6"/>
      </patternFill>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8FFF8F"/>
        <bgColor indexed="64"/>
      </patternFill>
    </fill>
    <fill>
      <patternFill patternType="solid">
        <fgColor theme="0" tint="-0.34998626667073579"/>
        <bgColor indexed="64"/>
      </patternFill>
    </fill>
    <fill>
      <patternFill patternType="solid">
        <fgColor theme="5"/>
      </patternFill>
    </fill>
    <fill>
      <patternFill patternType="solid">
        <fgColor theme="6" tint="0.79998168889431442"/>
        <bgColor indexed="65"/>
      </patternFill>
    </fill>
  </fills>
  <borders count="97">
    <border>
      <left/>
      <right/>
      <top/>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double">
        <color indexed="8"/>
      </left>
      <right style="thin">
        <color indexed="8"/>
      </right>
      <top style="medium">
        <color indexed="8"/>
      </top>
      <bottom style="medium">
        <color indexed="8"/>
      </bottom>
      <diagonal/>
    </border>
    <border>
      <left style="thick">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style="thin">
        <color indexed="64"/>
      </left>
      <right/>
      <top/>
      <bottom/>
      <diagonal/>
    </border>
    <border>
      <left style="medium">
        <color indexed="64"/>
      </left>
      <right/>
      <top/>
      <bottom/>
      <diagonal/>
    </border>
    <border>
      <left style="medium">
        <color indexed="64"/>
      </left>
      <right style="medium">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right style="medium">
        <color indexed="64"/>
      </right>
      <top style="medium">
        <color indexed="8"/>
      </top>
      <bottom/>
      <diagonal/>
    </border>
    <border>
      <left/>
      <right style="medium">
        <color indexed="64"/>
      </right>
      <top/>
      <bottom style="medium">
        <color indexed="8"/>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64"/>
      </bottom>
      <diagonal/>
    </border>
    <border>
      <left/>
      <right style="medium">
        <color indexed="8"/>
      </right>
      <top/>
      <bottom style="medium">
        <color indexed="64"/>
      </bottom>
      <diagonal/>
    </border>
    <border>
      <left/>
      <right/>
      <top style="medium">
        <color indexed="8"/>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double">
        <color indexed="8"/>
      </left>
      <right/>
      <top style="double">
        <color indexed="8"/>
      </top>
      <bottom style="medium">
        <color indexed="8"/>
      </bottom>
      <diagonal/>
    </border>
    <border>
      <left/>
      <right style="thick">
        <color indexed="8"/>
      </right>
      <top style="double">
        <color indexed="8"/>
      </top>
      <bottom style="medium">
        <color indexed="8"/>
      </bottom>
      <diagonal/>
    </border>
    <border>
      <left style="medium">
        <color indexed="64"/>
      </left>
      <right/>
      <top style="medium">
        <color indexed="8"/>
      </top>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double">
        <color indexed="8"/>
      </top>
      <bottom style="medium">
        <color indexed="8"/>
      </bottom>
      <diagonal/>
    </border>
    <border>
      <left/>
      <right style="double">
        <color indexed="8"/>
      </right>
      <top style="double">
        <color indexed="8"/>
      </top>
      <bottom style="medium">
        <color indexed="8"/>
      </bottom>
      <diagonal/>
    </border>
    <border>
      <left style="medium">
        <color indexed="64"/>
      </left>
      <right/>
      <top/>
      <bottom style="medium">
        <color indexed="64"/>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medium">
        <color indexed="64"/>
      </right>
      <top style="double">
        <color indexed="8"/>
      </top>
      <bottom style="double">
        <color indexed="8"/>
      </bottom>
      <diagonal/>
    </border>
    <border>
      <left/>
      <right style="medium">
        <color indexed="8"/>
      </right>
      <top style="double">
        <color indexed="8"/>
      </top>
      <bottom style="medium">
        <color indexed="8"/>
      </bottom>
      <diagonal/>
    </border>
    <border>
      <left style="thick">
        <color indexed="8"/>
      </left>
      <right/>
      <top style="double">
        <color indexed="8"/>
      </top>
      <bottom style="medium">
        <color indexed="8"/>
      </bottom>
      <diagonal/>
    </border>
    <border>
      <left/>
      <right style="medium">
        <color indexed="64"/>
      </right>
      <top style="double">
        <color indexed="8"/>
      </top>
      <bottom style="medium">
        <color indexed="8"/>
      </bottom>
      <diagonal/>
    </border>
    <border>
      <left style="medium">
        <color indexed="64"/>
      </left>
      <right/>
      <top style="medium">
        <color indexed="64"/>
      </top>
      <bottom style="double">
        <color indexed="8"/>
      </bottom>
      <diagonal/>
    </border>
    <border>
      <left/>
      <right/>
      <top style="medium">
        <color indexed="64"/>
      </top>
      <bottom style="double">
        <color indexed="8"/>
      </bottom>
      <diagonal/>
    </border>
    <border>
      <left/>
      <right style="medium">
        <color indexed="64"/>
      </right>
      <top style="medium">
        <color indexed="64"/>
      </top>
      <bottom style="double">
        <color indexed="8"/>
      </bottom>
      <diagonal/>
    </border>
    <border>
      <left style="medium">
        <color indexed="64"/>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8"/>
      </right>
      <top style="medium">
        <color indexed="8"/>
      </top>
      <bottom style="medium">
        <color indexed="8"/>
      </bottom>
      <diagonal/>
    </border>
    <border>
      <left style="thin">
        <color indexed="64"/>
      </left>
      <right style="medium">
        <color indexed="64"/>
      </right>
      <top style="medium">
        <color indexed="8"/>
      </top>
      <bottom/>
      <diagonal/>
    </border>
    <border>
      <left/>
      <right style="thin">
        <color indexed="8"/>
      </right>
      <top style="medium">
        <color indexed="8"/>
      </top>
      <bottom style="medium">
        <color indexed="8"/>
      </bottom>
      <diagonal/>
    </border>
    <border>
      <left/>
      <right/>
      <top style="double">
        <color indexed="8"/>
      </top>
      <bottom style="medium">
        <color indexed="8"/>
      </bottom>
      <diagonal/>
    </border>
    <border>
      <left/>
      <right style="thin">
        <color indexed="64"/>
      </right>
      <top style="medium">
        <color indexed="8"/>
      </top>
      <bottom/>
      <diagonal/>
    </border>
    <border>
      <left/>
      <right style="thin">
        <color indexed="64"/>
      </right>
      <top style="medium">
        <color indexed="64"/>
      </top>
      <bottom style="medium">
        <color indexed="8"/>
      </bottom>
      <diagonal/>
    </border>
    <border>
      <left/>
      <right style="thin">
        <color indexed="64"/>
      </right>
      <top style="medium">
        <color indexed="8"/>
      </top>
      <bottom style="medium">
        <color indexed="8"/>
      </bottom>
      <diagonal/>
    </border>
    <border>
      <left style="thin">
        <color indexed="8"/>
      </left>
      <right style="thick">
        <color indexed="64"/>
      </right>
      <top style="medium">
        <color indexed="8"/>
      </top>
      <bottom style="medium">
        <color indexed="8"/>
      </bottom>
      <diagonal/>
    </border>
    <border>
      <left style="thin">
        <color indexed="8"/>
      </left>
      <right style="thick">
        <color indexed="64"/>
      </right>
      <top style="medium">
        <color indexed="8"/>
      </top>
      <bottom/>
      <diagonal/>
    </border>
    <border>
      <left style="thin">
        <color indexed="8"/>
      </left>
      <right style="thick">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style="thin">
        <color indexed="8"/>
      </left>
      <right style="thick">
        <color indexed="64"/>
      </right>
      <top/>
      <bottom style="medium">
        <color indexed="8"/>
      </bottom>
      <diagonal/>
    </border>
    <border>
      <left/>
      <right style="thick">
        <color indexed="64"/>
      </right>
      <top style="double">
        <color indexed="8"/>
      </top>
      <bottom style="medium">
        <color indexed="8"/>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64"/>
      </top>
      <bottom/>
      <diagonal/>
    </border>
    <border>
      <left style="thin">
        <color indexed="8"/>
      </left>
      <right style="double">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right style="double">
        <color indexed="8"/>
      </right>
      <top style="medium">
        <color indexed="8"/>
      </top>
      <bottom/>
      <diagonal/>
    </border>
    <border>
      <left/>
      <right style="double">
        <color indexed="8"/>
      </right>
      <top style="medium">
        <color indexed="64"/>
      </top>
      <bottom/>
      <diagonal/>
    </border>
    <border>
      <left style="thin">
        <color indexed="64"/>
      </left>
      <right style="double">
        <color indexed="8"/>
      </right>
      <top style="medium">
        <color indexed="64"/>
      </top>
      <bottom/>
      <diagonal/>
    </border>
    <border>
      <left style="thin">
        <color indexed="64"/>
      </left>
      <right style="double">
        <color indexed="8"/>
      </right>
      <top style="medium">
        <color indexed="64"/>
      </top>
      <bottom style="medium">
        <color indexed="64"/>
      </bottom>
      <diagonal/>
    </border>
    <border>
      <left style="thin">
        <color indexed="64"/>
      </left>
      <right style="double">
        <color indexed="8"/>
      </right>
      <top/>
      <bottom style="medium">
        <color indexed="64"/>
      </bottom>
      <diagonal/>
    </border>
    <border>
      <left/>
      <right style="double">
        <color indexed="8"/>
      </right>
      <top/>
      <bottom style="medium">
        <color indexed="8"/>
      </bottom>
      <diagonal/>
    </border>
    <border>
      <left/>
      <right style="double">
        <color indexed="8"/>
      </right>
      <top style="medium">
        <color indexed="8"/>
      </top>
      <bottom style="medium">
        <color indexed="8"/>
      </bottom>
      <diagonal/>
    </border>
    <border>
      <left style="thick">
        <color indexed="8"/>
      </left>
      <right/>
      <top style="medium">
        <color indexed="8"/>
      </top>
      <bottom style="medium">
        <color indexed="8"/>
      </bottom>
      <diagonal/>
    </border>
    <border>
      <left style="double">
        <color indexed="64"/>
      </left>
      <right/>
      <top style="double">
        <color indexed="8"/>
      </top>
      <bottom style="medium">
        <color indexed="8"/>
      </bottom>
      <diagonal/>
    </border>
    <border>
      <left style="double">
        <color indexed="64"/>
      </left>
      <right style="thin">
        <color indexed="8"/>
      </right>
      <top style="medium">
        <color indexed="8"/>
      </top>
      <bottom style="medium">
        <color indexed="8"/>
      </bottom>
      <diagonal/>
    </border>
    <border>
      <left style="double">
        <color indexed="8"/>
      </left>
      <right/>
      <top style="medium">
        <color indexed="8"/>
      </top>
      <bottom style="medium">
        <color indexed="8"/>
      </bottom>
      <diagonal/>
    </border>
    <border>
      <left style="thick">
        <color indexed="64"/>
      </left>
      <right/>
      <top style="double">
        <color indexed="8"/>
      </top>
      <bottom style="medium">
        <color indexed="8"/>
      </bottom>
      <diagonal/>
    </border>
    <border>
      <left/>
      <right style="double">
        <color indexed="64"/>
      </right>
      <top style="double">
        <color indexed="8"/>
      </top>
      <bottom style="medium">
        <color indexed="8"/>
      </bottom>
      <diagonal/>
    </border>
    <border>
      <left style="thin">
        <color indexed="64"/>
      </left>
      <right/>
      <top style="medium">
        <color indexed="64"/>
      </top>
      <bottom/>
      <diagonal/>
    </border>
  </borders>
  <cellStyleXfs count="5">
    <xf numFmtId="0" fontId="0" fillId="0" borderId="0"/>
    <xf numFmtId="44" fontId="12" fillId="0" borderId="0" applyFont="0" applyFill="0" applyBorder="0" applyAlignment="0" applyProtection="0"/>
    <xf numFmtId="0" fontId="16" fillId="0" borderId="0" applyNumberFormat="0" applyFill="0" applyBorder="0" applyAlignment="0" applyProtection="0"/>
    <xf numFmtId="0" fontId="29" fillId="14" borderId="0" applyNumberFormat="0" applyBorder="0" applyAlignment="0" applyProtection="0"/>
    <xf numFmtId="0" fontId="1" fillId="15" borderId="0" applyNumberFormat="0" applyBorder="0" applyAlignment="0" applyProtection="0"/>
  </cellStyleXfs>
  <cellXfs count="417">
    <xf numFmtId="0" fontId="0" fillId="0" borderId="0" xfId="0"/>
    <xf numFmtId="164"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0" borderId="0" xfId="0" applyFont="1"/>
    <xf numFmtId="0" fontId="4" fillId="0" borderId="9" xfId="0" applyFont="1" applyBorder="1" applyAlignment="1">
      <alignment horizontal="center" vertical="center" wrapText="1"/>
    </xf>
    <xf numFmtId="0" fontId="4" fillId="0" borderId="10" xfId="0" applyFont="1" applyBorder="1"/>
    <xf numFmtId="0" fontId="4" fillId="0" borderId="11" xfId="0" applyFont="1" applyBorder="1" applyAlignment="1">
      <alignment horizontal="center" vertical="center"/>
    </xf>
    <xf numFmtId="0" fontId="4" fillId="0" borderId="10" xfId="0" applyFont="1" applyBorder="1" applyAlignment="1">
      <alignment vertical="center"/>
    </xf>
    <xf numFmtId="0" fontId="0" fillId="3" borderId="12" xfId="0" applyFill="1" applyBorder="1"/>
    <xf numFmtId="0" fontId="5" fillId="2" borderId="13" xfId="0" applyFont="1" applyFill="1" applyBorder="1" applyAlignment="1">
      <alignment vertical="center"/>
    </xf>
    <xf numFmtId="0" fontId="4" fillId="0" borderId="60" xfId="0" applyFont="1" applyBorder="1" applyAlignment="1">
      <alignment horizontal="center" vertical="center"/>
    </xf>
    <xf numFmtId="0" fontId="4" fillId="0" borderId="65" xfId="0" applyFont="1" applyBorder="1" applyAlignment="1">
      <alignment horizontal="center" vertical="center"/>
    </xf>
    <xf numFmtId="0" fontId="13" fillId="0" borderId="0" xfId="0" applyFont="1"/>
    <xf numFmtId="0" fontId="12" fillId="0" borderId="0" xfId="0" applyFont="1"/>
    <xf numFmtId="164" fontId="0" fillId="0" borderId="0" xfId="0" applyNumberFormat="1"/>
    <xf numFmtId="165" fontId="0" fillId="0" borderId="0" xfId="0" applyNumberFormat="1"/>
    <xf numFmtId="0" fontId="12" fillId="0" borderId="0" xfId="0" applyFont="1" applyAlignment="1">
      <alignment horizontal="left" wrapText="1"/>
    </xf>
    <xf numFmtId="0" fontId="12" fillId="0" borderId="0" xfId="0" applyFont="1" applyAlignment="1">
      <alignment wrapText="1"/>
    </xf>
    <xf numFmtId="0" fontId="0" fillId="0" borderId="0" xfId="0" applyAlignment="1">
      <alignment wrapText="1"/>
    </xf>
    <xf numFmtId="0" fontId="14" fillId="0" borderId="0" xfId="0" applyFont="1" applyAlignment="1">
      <alignment horizontal="center"/>
    </xf>
    <xf numFmtId="0" fontId="11" fillId="0" borderId="0" xfId="0" applyFont="1"/>
    <xf numFmtId="0" fontId="14" fillId="0" borderId="0" xfId="0" applyFont="1"/>
    <xf numFmtId="0" fontId="13" fillId="0" borderId="0" xfId="0" applyFont="1" applyAlignment="1">
      <alignment wrapText="1"/>
    </xf>
    <xf numFmtId="0" fontId="15" fillId="0" borderId="0" xfId="0" applyFont="1"/>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wrapText="1"/>
    </xf>
    <xf numFmtId="0" fontId="10" fillId="0" borderId="10" xfId="0" applyFont="1" applyBorder="1"/>
    <xf numFmtId="164" fontId="10"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5" xfId="0" applyFont="1" applyBorder="1" applyAlignment="1">
      <alignment horizontal="center" vertical="center"/>
    </xf>
    <xf numFmtId="0" fontId="10" fillId="0" borderId="60"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vertical="center"/>
    </xf>
    <xf numFmtId="0" fontId="18" fillId="2" borderId="6" xfId="0" applyFont="1" applyFill="1" applyBorder="1" applyAlignment="1">
      <alignment vertical="center"/>
    </xf>
    <xf numFmtId="0" fontId="12" fillId="3" borderId="12" xfId="0" applyFont="1" applyFill="1" applyBorder="1"/>
    <xf numFmtId="0" fontId="18" fillId="2" borderId="7" xfId="0" applyFont="1" applyFill="1" applyBorder="1" applyAlignment="1">
      <alignment vertical="center"/>
    </xf>
    <xf numFmtId="0" fontId="18" fillId="2" borderId="13" xfId="0" applyFont="1" applyFill="1" applyBorder="1" applyAlignment="1">
      <alignment vertical="center"/>
    </xf>
    <xf numFmtId="0" fontId="18" fillId="0" borderId="0" xfId="0" applyFont="1" applyAlignment="1">
      <alignment horizontal="center"/>
    </xf>
    <xf numFmtId="0" fontId="18" fillId="0" borderId="0" xfId="0" applyFont="1"/>
    <xf numFmtId="0" fontId="10" fillId="0" borderId="0" xfId="0" applyFont="1" applyAlignment="1">
      <alignment horizontal="left"/>
    </xf>
    <xf numFmtId="0" fontId="12" fillId="0" borderId="8" xfId="0" applyFont="1" applyBorder="1"/>
    <xf numFmtId="0" fontId="22" fillId="0" borderId="0" xfId="0" applyFont="1"/>
    <xf numFmtId="0" fontId="12" fillId="0" borderId="0" xfId="0" applyFont="1" applyAlignment="1">
      <alignment vertical="top" wrapText="1"/>
    </xf>
    <xf numFmtId="0" fontId="12" fillId="0" borderId="73" xfId="0" applyFont="1" applyBorder="1" applyAlignment="1">
      <alignment vertical="center"/>
    </xf>
    <xf numFmtId="164" fontId="10" fillId="5" borderId="4" xfId="0" applyNumberFormat="1" applyFont="1" applyFill="1" applyBorder="1" applyAlignment="1" applyProtection="1">
      <alignment horizontal="right" vertical="center"/>
      <protection locked="0"/>
    </xf>
    <xf numFmtId="164" fontId="10" fillId="5" borderId="5" xfId="0" applyNumberFormat="1" applyFont="1" applyFill="1" applyBorder="1" applyAlignment="1" applyProtection="1">
      <alignment horizontal="right" vertical="center"/>
      <protection locked="0"/>
    </xf>
    <xf numFmtId="164" fontId="10" fillId="5" borderId="1" xfId="0" applyNumberFormat="1" applyFont="1" applyFill="1" applyBorder="1" applyAlignment="1" applyProtection="1">
      <alignment horizontal="right" vertical="center"/>
      <protection locked="0"/>
    </xf>
    <xf numFmtId="164" fontId="10" fillId="5" borderId="46" xfId="0" applyNumberFormat="1" applyFont="1" applyFill="1" applyBorder="1" applyAlignment="1" applyProtection="1">
      <alignment horizontal="right" vertical="center"/>
      <protection locked="0"/>
    </xf>
    <xf numFmtId="164" fontId="10" fillId="5" borderId="66" xfId="0" applyNumberFormat="1" applyFont="1" applyFill="1" applyBorder="1" applyAlignment="1" applyProtection="1">
      <alignment horizontal="right" vertical="center"/>
      <protection locked="0"/>
    </xf>
    <xf numFmtId="164" fontId="10" fillId="5" borderId="2" xfId="0" applyNumberFormat="1" applyFont="1" applyFill="1" applyBorder="1" applyAlignment="1" applyProtection="1">
      <alignment horizontal="right" vertical="center"/>
      <protection locked="0"/>
    </xf>
    <xf numFmtId="164" fontId="10" fillId="5" borderId="48" xfId="0" applyNumberFormat="1" applyFont="1" applyFill="1" applyBorder="1" applyAlignment="1" applyProtection="1">
      <alignment horizontal="right" vertical="center"/>
      <protection locked="0"/>
    </xf>
    <xf numFmtId="164" fontId="10" fillId="5" borderId="67" xfId="0" applyNumberFormat="1" applyFont="1" applyFill="1" applyBorder="1" applyAlignment="1" applyProtection="1">
      <alignment horizontal="right" vertical="center"/>
      <protection locked="0"/>
    </xf>
    <xf numFmtId="164" fontId="10" fillId="5" borderId="56" xfId="0" applyNumberFormat="1" applyFont="1" applyFill="1" applyBorder="1" applyAlignment="1" applyProtection="1">
      <alignment horizontal="right" vertical="center"/>
      <protection locked="0"/>
    </xf>
    <xf numFmtId="164" fontId="10" fillId="5" borderId="54" xfId="0" applyNumberFormat="1" applyFont="1" applyFill="1" applyBorder="1" applyAlignment="1" applyProtection="1">
      <alignment horizontal="right" vertical="center"/>
      <protection locked="0"/>
    </xf>
    <xf numFmtId="164" fontId="10" fillId="5" borderId="51" xfId="0" applyNumberFormat="1" applyFont="1" applyFill="1" applyBorder="1" applyAlignment="1" applyProtection="1">
      <alignment horizontal="right" vertical="center"/>
      <protection locked="0"/>
    </xf>
    <xf numFmtId="164" fontId="10" fillId="5" borderId="68" xfId="0" applyNumberFormat="1" applyFont="1" applyFill="1" applyBorder="1" applyAlignment="1" applyProtection="1">
      <alignment horizontal="right" vertical="center"/>
      <protection locked="0"/>
    </xf>
    <xf numFmtId="164" fontId="10" fillId="5" borderId="55" xfId="0" applyNumberFormat="1" applyFont="1" applyFill="1" applyBorder="1" applyAlignment="1" applyProtection="1">
      <alignment horizontal="right" vertical="center"/>
      <protection locked="0"/>
    </xf>
    <xf numFmtId="164" fontId="10" fillId="5" borderId="52" xfId="0" applyNumberFormat="1" applyFont="1" applyFill="1" applyBorder="1" applyAlignment="1" applyProtection="1">
      <alignment horizontal="right" vertical="center"/>
      <protection locked="0"/>
    </xf>
    <xf numFmtId="164" fontId="10" fillId="5" borderId="53" xfId="0" applyNumberFormat="1" applyFont="1" applyFill="1" applyBorder="1" applyAlignment="1" applyProtection="1">
      <alignment horizontal="right" vertical="center"/>
      <protection locked="0"/>
    </xf>
    <xf numFmtId="164" fontId="10" fillId="5" borderId="69" xfId="0" applyNumberFormat="1" applyFont="1" applyFill="1" applyBorder="1" applyAlignment="1" applyProtection="1">
      <alignment horizontal="right" vertical="center"/>
      <protection locked="0"/>
    </xf>
    <xf numFmtId="164" fontId="10" fillId="5" borderId="49" xfId="0" applyNumberFormat="1" applyFont="1" applyFill="1" applyBorder="1" applyAlignment="1" applyProtection="1">
      <alignment horizontal="right" vertical="center"/>
      <protection locked="0"/>
    </xf>
    <xf numFmtId="164" fontId="10" fillId="5" borderId="70" xfId="0" applyNumberFormat="1" applyFont="1" applyFill="1" applyBorder="1" applyAlignment="1" applyProtection="1">
      <alignment horizontal="right" vertical="center"/>
      <protection locked="0"/>
    </xf>
    <xf numFmtId="164" fontId="10" fillId="5" borderId="57" xfId="0" applyNumberFormat="1" applyFont="1" applyFill="1" applyBorder="1" applyAlignment="1" applyProtection="1">
      <alignment horizontal="right" vertical="center"/>
      <protection locked="0"/>
    </xf>
    <xf numFmtId="164" fontId="10" fillId="5" borderId="50" xfId="0" applyNumberFormat="1" applyFont="1" applyFill="1" applyBorder="1" applyAlignment="1" applyProtection="1">
      <alignment horizontal="right" vertical="center"/>
      <protection locked="0"/>
    </xf>
    <xf numFmtId="164" fontId="10" fillId="5" borderId="47" xfId="0" applyNumberFormat="1" applyFont="1" applyFill="1" applyBorder="1" applyAlignment="1" applyProtection="1">
      <alignment horizontal="right" vertical="center"/>
      <protection locked="0"/>
    </xf>
    <xf numFmtId="164" fontId="10" fillId="5" borderId="71" xfId="0" applyNumberFormat="1" applyFont="1" applyFill="1" applyBorder="1" applyAlignment="1" applyProtection="1">
      <alignment horizontal="right" vertical="center"/>
      <protection locked="0"/>
    </xf>
    <xf numFmtId="164" fontId="10" fillId="5" borderId="63" xfId="0" applyNumberFormat="1" applyFont="1" applyFill="1" applyBorder="1" applyAlignment="1" applyProtection="1">
      <alignment horizontal="right" vertical="center"/>
      <protection locked="0"/>
    </xf>
    <xf numFmtId="164" fontId="10" fillId="5" borderId="28" xfId="0" applyNumberFormat="1" applyFont="1" applyFill="1" applyBorder="1" applyAlignment="1" applyProtection="1">
      <alignment horizontal="right" vertical="center"/>
      <protection locked="0"/>
    </xf>
    <xf numFmtId="164" fontId="10" fillId="5" borderId="65" xfId="0" applyNumberFormat="1" applyFont="1" applyFill="1" applyBorder="1" applyAlignment="1" applyProtection="1">
      <alignment horizontal="right" vertical="center"/>
      <protection locked="0"/>
    </xf>
    <xf numFmtId="164" fontId="10" fillId="5" borderId="64" xfId="0" applyNumberFormat="1" applyFont="1" applyFill="1" applyBorder="1" applyAlignment="1" applyProtection="1">
      <alignment horizontal="right" vertical="center"/>
      <protection locked="0"/>
    </xf>
    <xf numFmtId="164" fontId="10" fillId="5" borderId="58" xfId="0" applyNumberFormat="1" applyFont="1" applyFill="1" applyBorder="1" applyAlignment="1" applyProtection="1">
      <alignment horizontal="right" vertical="center"/>
      <protection locked="0"/>
    </xf>
    <xf numFmtId="164" fontId="4" fillId="5" borderId="4" xfId="0" applyNumberFormat="1" applyFont="1" applyFill="1" applyBorder="1" applyAlignment="1" applyProtection="1">
      <alignment horizontal="right" vertical="center"/>
      <protection locked="0"/>
    </xf>
    <xf numFmtId="0" fontId="0" fillId="0" borderId="0" xfId="0" applyAlignment="1">
      <alignment horizontal="left"/>
    </xf>
    <xf numFmtId="0" fontId="0" fillId="0" borderId="0" xfId="0" applyAlignment="1">
      <alignment horizontal="right"/>
    </xf>
    <xf numFmtId="0" fontId="13" fillId="0" borderId="0" xfId="0" applyFont="1" applyAlignment="1">
      <alignment horizontal="left"/>
    </xf>
    <xf numFmtId="0" fontId="12" fillId="0" borderId="0" xfId="0" applyFont="1" applyAlignment="1">
      <alignment horizontal="left" vertical="top" wrapText="1"/>
    </xf>
    <xf numFmtId="0" fontId="12" fillId="0" borderId="0" xfId="0" applyFont="1" applyAlignment="1">
      <alignment horizontal="right"/>
    </xf>
    <xf numFmtId="0" fontId="10" fillId="0" borderId="79" xfId="0" applyFont="1" applyBorder="1" applyAlignment="1">
      <alignment horizontal="center" vertical="center"/>
    </xf>
    <xf numFmtId="164" fontId="10" fillId="5" borderId="85" xfId="0" applyNumberFormat="1" applyFont="1" applyFill="1" applyBorder="1" applyAlignment="1" applyProtection="1">
      <alignment horizontal="right" vertical="center"/>
      <protection locked="0"/>
    </xf>
    <xf numFmtId="164" fontId="10" fillId="5" borderId="86" xfId="0" applyNumberFormat="1" applyFont="1" applyFill="1" applyBorder="1" applyAlignment="1" applyProtection="1">
      <alignment horizontal="right" vertical="center"/>
      <protection locked="0"/>
    </xf>
    <xf numFmtId="164" fontId="10" fillId="5" borderId="87" xfId="0" applyNumberFormat="1" applyFont="1" applyFill="1" applyBorder="1" applyAlignment="1" applyProtection="1">
      <alignment horizontal="right" vertical="center"/>
      <protection locked="0"/>
    </xf>
    <xf numFmtId="164" fontId="10" fillId="5" borderId="88" xfId="0" applyNumberFormat="1" applyFont="1" applyFill="1" applyBorder="1" applyAlignment="1" applyProtection="1">
      <alignment horizontal="right" vertical="center"/>
      <protection locked="0"/>
    </xf>
    <xf numFmtId="164" fontId="10" fillId="5" borderId="89" xfId="0" applyNumberFormat="1" applyFont="1" applyFill="1" applyBorder="1" applyAlignment="1" applyProtection="1">
      <alignment horizontal="right" vertical="center"/>
      <protection locked="0"/>
    </xf>
    <xf numFmtId="164" fontId="10" fillId="5" borderId="90" xfId="0" applyNumberFormat="1" applyFont="1" applyFill="1" applyBorder="1" applyAlignment="1" applyProtection="1">
      <alignment horizontal="right" vertical="center"/>
      <protection locked="0"/>
    </xf>
    <xf numFmtId="164" fontId="10" fillId="5" borderId="82" xfId="0" applyNumberFormat="1" applyFont="1" applyFill="1" applyBorder="1" applyAlignment="1" applyProtection="1">
      <alignment horizontal="right" vertical="center"/>
      <protection locked="0"/>
    </xf>
    <xf numFmtId="0" fontId="10" fillId="0" borderId="92" xfId="0" applyFont="1" applyBorder="1" applyAlignment="1">
      <alignment horizontal="center" vertical="center"/>
    </xf>
    <xf numFmtId="164" fontId="4" fillId="5" borderId="90" xfId="0" applyNumberFormat="1" applyFont="1" applyFill="1" applyBorder="1" applyAlignment="1" applyProtection="1">
      <alignment horizontal="right" vertical="center"/>
      <protection locked="0"/>
    </xf>
    <xf numFmtId="164" fontId="4" fillId="5" borderId="5" xfId="0" applyNumberFormat="1" applyFont="1" applyFill="1" applyBorder="1" applyAlignment="1" applyProtection="1">
      <alignment horizontal="right" vertical="center"/>
      <protection locked="0"/>
    </xf>
    <xf numFmtId="164" fontId="4" fillId="5" borderId="82" xfId="0" applyNumberFormat="1" applyFont="1" applyFill="1" applyBorder="1" applyAlignment="1" applyProtection="1">
      <alignment horizontal="right" vertical="center"/>
      <protection locked="0"/>
    </xf>
    <xf numFmtId="164" fontId="4" fillId="4" borderId="90" xfId="0" applyNumberFormat="1" applyFont="1" applyFill="1" applyBorder="1" applyAlignment="1" applyProtection="1">
      <alignment horizontal="right" vertical="center"/>
      <protection locked="0"/>
    </xf>
    <xf numFmtId="164" fontId="4" fillId="4" borderId="5" xfId="0" applyNumberFormat="1" applyFont="1" applyFill="1" applyBorder="1" applyAlignment="1" applyProtection="1">
      <alignment horizontal="right" vertical="center"/>
      <protection locked="0"/>
    </xf>
    <xf numFmtId="164" fontId="4" fillId="4" borderId="82" xfId="0" applyNumberFormat="1" applyFont="1" applyFill="1" applyBorder="1" applyAlignment="1" applyProtection="1">
      <alignment horizontal="right" vertical="center"/>
      <protection locked="0"/>
    </xf>
    <xf numFmtId="164" fontId="4" fillId="5" borderId="2" xfId="0" applyNumberFormat="1" applyFont="1" applyFill="1" applyBorder="1" applyAlignment="1" applyProtection="1">
      <alignment horizontal="right" vertical="center"/>
      <protection locked="0"/>
    </xf>
    <xf numFmtId="164" fontId="4" fillId="5" borderId="93" xfId="0" applyNumberFormat="1" applyFont="1" applyFill="1" applyBorder="1" applyAlignment="1" applyProtection="1">
      <alignment horizontal="right" vertical="center"/>
      <protection locked="0"/>
    </xf>
    <xf numFmtId="0" fontId="12" fillId="0" borderId="0" xfId="0" applyFont="1" applyAlignment="1">
      <alignment horizontal="center" vertical="center" wrapText="1"/>
    </xf>
    <xf numFmtId="0" fontId="0" fillId="0" borderId="0" xfId="0" applyAlignment="1">
      <alignment horizontal="center" vertical="center" wrapText="1"/>
    </xf>
    <xf numFmtId="164" fontId="10" fillId="12" borderId="60" xfId="0" applyNumberFormat="1" applyFont="1" applyFill="1" applyBorder="1" applyAlignment="1">
      <alignment horizontal="right" vertical="center"/>
    </xf>
    <xf numFmtId="164" fontId="10" fillId="12" borderId="5" xfId="0" applyNumberFormat="1" applyFont="1" applyFill="1" applyBorder="1" applyAlignment="1">
      <alignment horizontal="right" vertical="center"/>
    </xf>
    <xf numFmtId="164" fontId="10" fillId="12" borderId="81" xfId="0" applyNumberFormat="1" applyFont="1" applyFill="1" applyBorder="1" applyAlignment="1">
      <alignment horizontal="right" vertical="center"/>
    </xf>
    <xf numFmtId="164" fontId="10" fillId="12" borderId="79" xfId="0" applyNumberFormat="1" applyFont="1" applyFill="1" applyBorder="1" applyAlignment="1">
      <alignment horizontal="right" vertical="center"/>
    </xf>
    <xf numFmtId="164" fontId="10" fillId="12" borderId="1" xfId="0" applyNumberFormat="1" applyFont="1" applyFill="1" applyBorder="1" applyAlignment="1">
      <alignment horizontal="right" vertical="center"/>
    </xf>
    <xf numFmtId="164" fontId="10" fillId="12" borderId="2" xfId="0" applyNumberFormat="1" applyFont="1" applyFill="1" applyBorder="1" applyAlignment="1">
      <alignment horizontal="right" vertical="center"/>
    </xf>
    <xf numFmtId="164" fontId="10" fillId="12" borderId="3" xfId="0" applyNumberFormat="1" applyFont="1" applyFill="1" applyBorder="1" applyAlignment="1">
      <alignment horizontal="right" vertical="center"/>
    </xf>
    <xf numFmtId="164" fontId="10" fillId="12" borderId="80" xfId="0" applyNumberFormat="1" applyFont="1" applyFill="1" applyBorder="1" applyAlignment="1">
      <alignment horizontal="right" vertical="center"/>
    </xf>
    <xf numFmtId="164" fontId="10" fillId="12" borderId="82" xfId="0" applyNumberFormat="1" applyFont="1" applyFill="1" applyBorder="1" applyAlignment="1">
      <alignment horizontal="right" vertical="center"/>
    </xf>
    <xf numFmtId="164" fontId="4" fillId="12" borderId="1" xfId="0" applyNumberFormat="1" applyFont="1" applyFill="1" applyBorder="1" applyAlignment="1">
      <alignment horizontal="right" vertical="center"/>
    </xf>
    <xf numFmtId="164" fontId="4" fillId="12" borderId="2" xfId="0" applyNumberFormat="1" applyFont="1" applyFill="1" applyBorder="1" applyAlignment="1">
      <alignment horizontal="right" vertical="center"/>
    </xf>
    <xf numFmtId="164" fontId="4" fillId="12" borderId="3" xfId="0" applyNumberFormat="1" applyFont="1" applyFill="1" applyBorder="1" applyAlignment="1">
      <alignment horizontal="right" vertical="center"/>
    </xf>
    <xf numFmtId="164" fontId="4" fillId="12" borderId="80" xfId="0" applyNumberFormat="1" applyFont="1" applyFill="1" applyBorder="1" applyAlignment="1">
      <alignment horizontal="right" vertical="center"/>
    </xf>
    <xf numFmtId="164" fontId="4" fillId="12" borderId="79" xfId="0" applyNumberFormat="1" applyFont="1" applyFill="1" applyBorder="1" applyAlignment="1">
      <alignment horizontal="right" vertical="center"/>
    </xf>
    <xf numFmtId="164" fontId="4" fillId="12" borderId="82" xfId="0" applyNumberFormat="1" applyFont="1" applyFill="1" applyBorder="1" applyAlignment="1">
      <alignment horizontal="right" vertical="center"/>
    </xf>
    <xf numFmtId="164" fontId="4" fillId="12" borderId="81" xfId="0" applyNumberFormat="1" applyFont="1" applyFill="1" applyBorder="1" applyAlignment="1">
      <alignment horizontal="right" vertical="center"/>
    </xf>
    <xf numFmtId="164" fontId="4" fillId="12" borderId="5" xfId="0" applyNumberFormat="1" applyFont="1" applyFill="1" applyBorder="1" applyAlignment="1">
      <alignment horizontal="right" vertical="center"/>
    </xf>
    <xf numFmtId="164" fontId="4" fillId="12" borderId="4" xfId="0" applyNumberFormat="1" applyFont="1" applyFill="1" applyBorder="1" applyAlignment="1">
      <alignment horizontal="right" vertical="center"/>
    </xf>
    <xf numFmtId="164" fontId="4" fillId="12" borderId="93" xfId="0" applyNumberFormat="1" applyFont="1" applyFill="1" applyBorder="1" applyAlignment="1">
      <alignment horizontal="right" vertical="center"/>
    </xf>
    <xf numFmtId="0" fontId="16" fillId="0" borderId="0" xfId="2" applyAlignment="1">
      <alignment horizontal="center" vertical="center" wrapText="1"/>
    </xf>
    <xf numFmtId="0" fontId="16" fillId="0" borderId="0" xfId="2" applyAlignment="1">
      <alignment vertical="center"/>
    </xf>
    <xf numFmtId="164" fontId="10" fillId="13" borderId="62" xfId="0" applyNumberFormat="1" applyFont="1" applyFill="1" applyBorder="1" applyAlignment="1" applyProtection="1">
      <alignment horizontal="right" vertical="center"/>
      <protection locked="0"/>
    </xf>
    <xf numFmtId="164" fontId="10" fillId="13" borderId="83" xfId="0" applyNumberFormat="1" applyFont="1" applyFill="1" applyBorder="1" applyAlignment="1" applyProtection="1">
      <alignment horizontal="right" vertical="center"/>
      <protection locked="0"/>
    </xf>
    <xf numFmtId="164" fontId="10" fillId="13" borderId="59" xfId="0" applyNumberFormat="1" applyFont="1" applyFill="1" applyBorder="1" applyAlignment="1" applyProtection="1">
      <alignment horizontal="right" vertical="center"/>
      <protection locked="0"/>
    </xf>
    <xf numFmtId="164" fontId="10" fillId="13" borderId="56" xfId="0" applyNumberFormat="1" applyFont="1" applyFill="1" applyBorder="1" applyAlignment="1" applyProtection="1">
      <alignment horizontal="right" vertical="center"/>
      <protection locked="0"/>
    </xf>
    <xf numFmtId="164" fontId="10" fillId="13" borderId="84" xfId="0" applyNumberFormat="1" applyFont="1" applyFill="1" applyBorder="1" applyAlignment="1" applyProtection="1">
      <alignment horizontal="right" vertical="center"/>
      <protection locked="0"/>
    </xf>
    <xf numFmtId="164" fontId="10" fillId="13" borderId="54" xfId="0" applyNumberFormat="1" applyFont="1" applyFill="1" applyBorder="1" applyAlignment="1" applyProtection="1">
      <alignment horizontal="right" vertical="center"/>
      <protection locked="0"/>
    </xf>
    <xf numFmtId="164" fontId="10" fillId="13" borderId="55" xfId="0" applyNumberFormat="1" applyFont="1" applyFill="1" applyBorder="1" applyAlignment="1" applyProtection="1">
      <alignment horizontal="right" vertical="center"/>
      <protection locked="0"/>
    </xf>
    <xf numFmtId="164" fontId="10" fillId="13" borderId="85" xfId="0" applyNumberFormat="1" applyFont="1" applyFill="1" applyBorder="1" applyAlignment="1" applyProtection="1">
      <alignment horizontal="right" vertical="center"/>
      <protection locked="0"/>
    </xf>
    <xf numFmtId="164" fontId="10" fillId="13" borderId="52" xfId="0" applyNumberFormat="1" applyFont="1" applyFill="1" applyBorder="1" applyAlignment="1" applyProtection="1">
      <alignment horizontal="right" vertical="center"/>
      <protection locked="0"/>
    </xf>
    <xf numFmtId="0" fontId="12" fillId="0" borderId="0" xfId="0" applyFont="1" applyAlignment="1">
      <alignment horizontal="left"/>
    </xf>
    <xf numFmtId="0" fontId="12" fillId="0" borderId="0" xfId="0" applyFont="1" applyAlignment="1">
      <alignment horizontal="left"/>
    </xf>
    <xf numFmtId="0" fontId="30" fillId="0" borderId="0" xfId="0" applyFont="1" applyAlignment="1">
      <alignment horizontal="left"/>
    </xf>
    <xf numFmtId="0" fontId="12" fillId="0" borderId="0" xfId="0" applyFont="1" applyAlignment="1">
      <alignment horizontal="left" vertical="top" wrapText="1"/>
    </xf>
    <xf numFmtId="0" fontId="13" fillId="0" borderId="0" xfId="0" applyFont="1" applyAlignment="1">
      <alignment horizontal="left"/>
    </xf>
    <xf numFmtId="0" fontId="27" fillId="0" borderId="0" xfId="0" applyFont="1" applyAlignment="1">
      <alignment horizontal="left"/>
    </xf>
    <xf numFmtId="0" fontId="41" fillId="0" borderId="0" xfId="0" applyFont="1" applyAlignment="1">
      <alignment horizontal="left"/>
    </xf>
    <xf numFmtId="0" fontId="11"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13" fillId="10" borderId="0" xfId="0" applyFont="1" applyFill="1" applyAlignment="1">
      <alignment horizontal="left" wrapText="1"/>
    </xf>
    <xf numFmtId="0" fontId="16" fillId="0" borderId="0" xfId="2" applyFill="1" applyAlignment="1">
      <alignment horizontal="left"/>
    </xf>
    <xf numFmtId="0" fontId="13" fillId="10" borderId="0" xfId="0" applyFont="1" applyFill="1" applyAlignment="1">
      <alignment horizontal="left"/>
    </xf>
    <xf numFmtId="0" fontId="28" fillId="14" borderId="0" xfId="3" applyFont="1" applyBorder="1" applyAlignment="1">
      <alignment horizontal="center"/>
    </xf>
    <xf numFmtId="0" fontId="23" fillId="0" borderId="0" xfId="0" applyFont="1" applyAlignment="1">
      <alignment horizontal="left"/>
    </xf>
    <xf numFmtId="0" fontId="35" fillId="15" borderId="0" xfId="4" applyFont="1" applyAlignment="1">
      <alignment horizontal="left" wrapText="1"/>
    </xf>
    <xf numFmtId="0" fontId="23" fillId="0" borderId="0" xfId="0" applyFont="1" applyAlignment="1">
      <alignment horizontal="left" wrapText="1"/>
    </xf>
    <xf numFmtId="0" fontId="24" fillId="9" borderId="0" xfId="0" applyFont="1" applyFill="1" applyAlignment="1">
      <alignment horizontal="left"/>
    </xf>
    <xf numFmtId="0" fontId="24" fillId="8" borderId="0" xfId="0" applyFont="1" applyFill="1" applyAlignment="1">
      <alignment horizontal="left"/>
    </xf>
    <xf numFmtId="0" fontId="26" fillId="0" borderId="0" xfId="0" applyFont="1" applyAlignment="1">
      <alignment horizontal="center" vertical="center" wrapText="1"/>
    </xf>
    <xf numFmtId="0" fontId="0" fillId="0" borderId="0" xfId="0" applyAlignment="1">
      <alignment horizontal="left"/>
    </xf>
    <xf numFmtId="0" fontId="13" fillId="0" borderId="0" xfId="0" applyFont="1" applyAlignment="1">
      <alignment horizontal="left" wrapText="1"/>
    </xf>
    <xf numFmtId="0" fontId="34" fillId="0" borderId="78" xfId="0" applyFont="1" applyBorder="1" applyAlignment="1">
      <alignment horizontal="left"/>
    </xf>
    <xf numFmtId="0" fontId="34" fillId="0" borderId="74" xfId="0" applyFont="1" applyBorder="1" applyAlignment="1">
      <alignment horizontal="left"/>
    </xf>
    <xf numFmtId="0" fontId="10" fillId="0" borderId="78" xfId="0" applyFont="1" applyBorder="1" applyAlignment="1">
      <alignment horizontal="left"/>
    </xf>
    <xf numFmtId="0" fontId="10" fillId="0" borderId="74" xfId="0" applyFont="1" applyBorder="1" applyAlignment="1">
      <alignment horizontal="left"/>
    </xf>
    <xf numFmtId="0" fontId="18" fillId="6" borderId="15" xfId="0" applyFont="1" applyFill="1" applyBorder="1" applyAlignment="1" applyProtection="1">
      <alignment horizontal="center" vertical="center"/>
      <protection locked="0"/>
    </xf>
    <xf numFmtId="0" fontId="18" fillId="6" borderId="0" xfId="0" applyFont="1" applyFill="1" applyAlignment="1" applyProtection="1">
      <alignment horizontal="center" vertical="center"/>
      <protection locked="0"/>
    </xf>
    <xf numFmtId="0" fontId="18" fillId="6" borderId="7" xfId="0" applyFont="1" applyFill="1" applyBorder="1" applyAlignment="1" applyProtection="1">
      <alignment horizontal="center" vertical="center"/>
      <protection locked="0"/>
    </xf>
    <xf numFmtId="0" fontId="18" fillId="6" borderId="27" xfId="0" applyFont="1" applyFill="1" applyBorder="1" applyAlignment="1" applyProtection="1">
      <alignment horizontal="center" vertical="center"/>
      <protection locked="0"/>
    </xf>
    <xf numFmtId="166" fontId="10" fillId="6" borderId="9" xfId="0" applyNumberFormat="1" applyFont="1" applyFill="1" applyBorder="1" applyAlignment="1" applyProtection="1">
      <alignment horizontal="center" vertical="center" wrapText="1"/>
      <protection locked="0"/>
    </xf>
    <xf numFmtId="166" fontId="12" fillId="6" borderId="0" xfId="0" applyNumberFormat="1" applyFont="1" applyFill="1" applyAlignment="1" applyProtection="1">
      <alignment horizontal="center" vertical="center" wrapText="1"/>
      <protection locked="0"/>
    </xf>
    <xf numFmtId="166" fontId="12" fillId="6" borderId="16" xfId="0" applyNumberFormat="1" applyFont="1" applyFill="1" applyBorder="1" applyAlignment="1" applyProtection="1">
      <alignment horizontal="center" vertical="center" wrapText="1"/>
      <protection locked="0"/>
    </xf>
    <xf numFmtId="166" fontId="12" fillId="6" borderId="9" xfId="0" applyNumberFormat="1" applyFont="1" applyFill="1" applyBorder="1" applyAlignment="1" applyProtection="1">
      <alignment horizontal="center" vertical="center" wrapText="1"/>
      <protection locked="0"/>
    </xf>
    <xf numFmtId="166" fontId="12" fillId="6" borderId="26" xfId="0" applyNumberFormat="1" applyFont="1" applyFill="1" applyBorder="1" applyAlignment="1" applyProtection="1">
      <alignment horizontal="center" vertical="center" wrapText="1"/>
      <protection locked="0"/>
    </xf>
    <xf numFmtId="166" fontId="12" fillId="6" borderId="27" xfId="0" applyNumberFormat="1" applyFont="1" applyFill="1" applyBorder="1" applyAlignment="1" applyProtection="1">
      <alignment horizontal="center" vertical="center" wrapText="1"/>
      <protection locked="0"/>
    </xf>
    <xf numFmtId="166" fontId="12" fillId="6" borderId="28" xfId="0" applyNumberFormat="1" applyFont="1" applyFill="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0" fillId="3" borderId="44" xfId="0" applyFont="1" applyFill="1" applyBorder="1" applyAlignment="1">
      <alignment horizontal="center" vertical="center" wrapText="1"/>
    </xf>
    <xf numFmtId="0" fontId="12" fillId="0" borderId="36" xfId="0" applyFont="1" applyBorder="1" applyAlignment="1">
      <alignment horizontal="center" vertical="center" wrapText="1"/>
    </xf>
    <xf numFmtId="0" fontId="12" fillId="0" borderId="45" xfId="0" applyFont="1" applyBorder="1" applyAlignment="1">
      <alignment horizontal="center" vertical="center" wrapText="1"/>
    </xf>
    <xf numFmtId="0" fontId="10" fillId="6" borderId="9"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16" xfId="0" applyFont="1" applyFill="1" applyBorder="1" applyAlignment="1" applyProtection="1">
      <alignment horizontal="center" vertical="center" wrapText="1"/>
      <protection locked="0"/>
    </xf>
    <xf numFmtId="0" fontId="10" fillId="6" borderId="26" xfId="0" applyFont="1" applyFill="1" applyBorder="1" applyAlignment="1" applyProtection="1">
      <alignment horizontal="center" vertical="center" wrapText="1"/>
      <protection locked="0"/>
    </xf>
    <xf numFmtId="0" fontId="10" fillId="6" borderId="27" xfId="0" applyFont="1" applyFill="1" applyBorder="1" applyAlignment="1" applyProtection="1">
      <alignment horizontal="center" vertical="center" wrapText="1"/>
      <protection locked="0"/>
    </xf>
    <xf numFmtId="0" fontId="10" fillId="6" borderId="28" xfId="0" applyFont="1" applyFill="1" applyBorder="1" applyAlignment="1" applyProtection="1">
      <alignment horizontal="center" vertical="center" wrapText="1"/>
      <protection locked="0"/>
    </xf>
    <xf numFmtId="0" fontId="18"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0" fillId="6" borderId="15" xfId="0" applyFont="1" applyFill="1" applyBorder="1" applyAlignment="1" applyProtection="1">
      <alignment horizontal="left" vertical="center" wrapText="1"/>
      <protection locked="0"/>
    </xf>
    <xf numFmtId="0" fontId="12" fillId="6" borderId="0" xfId="0" applyFont="1" applyFill="1" applyAlignment="1" applyProtection="1">
      <alignment vertical="center" wrapText="1"/>
      <protection locked="0"/>
    </xf>
    <xf numFmtId="0" fontId="12" fillId="6" borderId="21" xfId="0" applyFont="1" applyFill="1" applyBorder="1" applyAlignment="1" applyProtection="1">
      <alignment vertical="center" wrapText="1"/>
      <protection locked="0"/>
    </xf>
    <xf numFmtId="0" fontId="12" fillId="6" borderId="15" xfId="0" applyFont="1" applyFill="1" applyBorder="1" applyAlignment="1" applyProtection="1">
      <alignment vertical="center" wrapText="1"/>
      <protection locked="0"/>
    </xf>
    <xf numFmtId="0" fontId="12" fillId="6" borderId="7" xfId="0" applyFont="1" applyFill="1" applyBorder="1" applyAlignment="1" applyProtection="1">
      <alignment vertical="center" wrapText="1"/>
      <protection locked="0"/>
    </xf>
    <xf numFmtId="0" fontId="12" fillId="6" borderId="27" xfId="0" applyFont="1" applyFill="1" applyBorder="1" applyAlignment="1" applyProtection="1">
      <alignment vertical="center" wrapText="1"/>
      <protection locked="0"/>
    </xf>
    <xf numFmtId="0" fontId="12" fillId="6" borderId="13" xfId="0" applyFont="1" applyFill="1" applyBorder="1" applyAlignment="1" applyProtection="1">
      <alignment vertical="center" wrapText="1"/>
      <protection locked="0"/>
    </xf>
    <xf numFmtId="0" fontId="19" fillId="0" borderId="3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21" fillId="7" borderId="29" xfId="0" applyFont="1" applyFill="1" applyBorder="1" applyAlignment="1">
      <alignment horizontal="center" vertical="center"/>
    </xf>
    <xf numFmtId="0" fontId="22" fillId="7" borderId="30" xfId="0" applyFont="1" applyFill="1" applyBorder="1" applyAlignment="1">
      <alignment horizontal="center" vertical="center"/>
    </xf>
    <xf numFmtId="0" fontId="22" fillId="7" borderId="31" xfId="0" applyFont="1" applyFill="1" applyBorder="1" applyAlignment="1">
      <alignment horizontal="center" vertical="center"/>
    </xf>
    <xf numFmtId="0" fontId="10" fillId="0" borderId="9" xfId="0" applyFont="1" applyBorder="1" applyAlignment="1">
      <alignment horizontal="left" vertical="center" wrapText="1"/>
    </xf>
    <xf numFmtId="0" fontId="12" fillId="0" borderId="0" xfId="0" applyFont="1" applyAlignment="1">
      <alignment vertical="center" wrapText="1"/>
    </xf>
    <xf numFmtId="0" fontId="12" fillId="0" borderId="16" xfId="0" applyFont="1" applyBorder="1" applyAlignment="1">
      <alignment vertical="center" wrapText="1"/>
    </xf>
    <xf numFmtId="0" fontId="10" fillId="0" borderId="15" xfId="0" applyFont="1" applyBorder="1" applyAlignment="1">
      <alignment horizontal="left" vertical="center"/>
    </xf>
    <xf numFmtId="0" fontId="12" fillId="0" borderId="16" xfId="0" applyFont="1" applyBorder="1" applyAlignment="1">
      <alignment horizontal="left"/>
    </xf>
    <xf numFmtId="0" fontId="34" fillId="0" borderId="15" xfId="0" applyFont="1" applyBorder="1" applyAlignment="1">
      <alignment vertical="center" wrapText="1"/>
    </xf>
    <xf numFmtId="0" fontId="25" fillId="0" borderId="0" xfId="0" applyFont="1" applyAlignment="1">
      <alignment vertical="center" wrapText="1"/>
    </xf>
    <xf numFmtId="0" fontId="25" fillId="0" borderId="21" xfId="0" applyFont="1" applyBorder="1" applyAlignment="1">
      <alignment vertical="center" wrapText="1"/>
    </xf>
    <xf numFmtId="0" fontId="10" fillId="0" borderId="72"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40" xfId="0" applyFont="1" applyBorder="1" applyAlignment="1">
      <alignment horizontal="center" vertical="center" wrapText="1"/>
    </xf>
    <xf numFmtId="0" fontId="10" fillId="11" borderId="25"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12" fillId="11" borderId="12" xfId="0" applyFont="1" applyFill="1" applyBorder="1" applyAlignment="1">
      <alignment horizontal="center" vertical="center" wrapText="1"/>
    </xf>
    <xf numFmtId="0" fontId="12" fillId="11" borderId="26"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0" fillId="0" borderId="25" xfId="0" applyFont="1" applyBorder="1" applyAlignment="1">
      <alignment horizontal="left" vertical="center"/>
    </xf>
    <xf numFmtId="0" fontId="12" fillId="0" borderId="19" xfId="0" applyFont="1" applyBorder="1"/>
    <xf numFmtId="0" fontId="12" fillId="0" borderId="14" xfId="0" applyFont="1" applyBorder="1"/>
    <xf numFmtId="0" fontId="10" fillId="11" borderId="35"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37" xfId="0" applyFont="1" applyFill="1" applyBorder="1" applyAlignment="1">
      <alignment horizontal="center" vertical="center" wrapText="1"/>
    </xf>
    <xf numFmtId="0" fontId="18" fillId="0" borderId="8" xfId="0" applyFont="1" applyBorder="1"/>
    <xf numFmtId="0" fontId="18" fillId="0" borderId="0" xfId="0" applyFont="1"/>
    <xf numFmtId="0" fontId="12" fillId="0" borderId="0" xfId="0" applyFont="1"/>
    <xf numFmtId="0" fontId="10" fillId="0" borderId="0" xfId="0" applyFont="1" applyAlignment="1">
      <alignment horizontal="left"/>
    </xf>
    <xf numFmtId="164" fontId="10" fillId="0" borderId="32" xfId="0" applyNumberFormat="1" applyFont="1" applyBorder="1" applyAlignment="1">
      <alignment horizontal="center" vertical="center" wrapText="1"/>
    </xf>
    <xf numFmtId="164" fontId="10" fillId="0" borderId="33"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10" fillId="0" borderId="19" xfId="0" applyFont="1" applyBorder="1" applyAlignment="1">
      <alignment horizontal="left" vertical="top" wrapText="1"/>
    </xf>
    <xf numFmtId="0" fontId="10" fillId="0" borderId="12" xfId="0" applyFont="1" applyBorder="1" applyAlignment="1">
      <alignment horizontal="left" vertical="top" wrapText="1"/>
    </xf>
    <xf numFmtId="0" fontId="10" fillId="0" borderId="9"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14" fontId="12" fillId="0" borderId="15"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7" xfId="0" applyFont="1" applyBorder="1" applyAlignment="1">
      <alignment horizontal="left" wrapText="1"/>
    </xf>
    <xf numFmtId="0" fontId="12" fillId="0" borderId="20" xfId="0" applyFont="1" applyBorder="1" applyAlignment="1">
      <alignment horizontal="left" wrapText="1"/>
    </xf>
    <xf numFmtId="0" fontId="12" fillId="0" borderId="18" xfId="0" applyFont="1" applyBorder="1" applyAlignment="1">
      <alignment horizontal="left" wrapText="1"/>
    </xf>
    <xf numFmtId="14" fontId="12" fillId="0" borderId="15" xfId="0" applyNumberFormat="1" applyFont="1" applyBorder="1" applyAlignment="1">
      <alignment horizontal="left" wrapText="1"/>
    </xf>
    <xf numFmtId="14" fontId="12" fillId="0" borderId="21" xfId="0" applyNumberFormat="1" applyFont="1" applyBorder="1" applyAlignment="1">
      <alignment horizontal="left" wrapText="1"/>
    </xf>
    <xf numFmtId="14" fontId="12" fillId="0" borderId="17" xfId="0" applyNumberFormat="1" applyFont="1" applyBorder="1" applyAlignment="1">
      <alignment horizontal="left" wrapText="1"/>
    </xf>
    <xf numFmtId="14" fontId="12" fillId="0" borderId="22" xfId="0" applyNumberFormat="1" applyFont="1" applyBorder="1" applyAlignment="1">
      <alignment horizontal="left" wrapText="1"/>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34"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8" fillId="0" borderId="96" xfId="0" applyFont="1" applyBorder="1"/>
    <xf numFmtId="0" fontId="18" fillId="0" borderId="74" xfId="0" applyFont="1" applyBorder="1"/>
    <xf numFmtId="0" fontId="12" fillId="0" borderId="73" xfId="0" applyFont="1" applyBorder="1" applyAlignment="1">
      <alignment horizontal="left" vertical="center"/>
    </xf>
    <xf numFmtId="0" fontId="12" fillId="0" borderId="73" xfId="0" applyFont="1" applyBorder="1" applyAlignment="1">
      <alignment horizontal="left" wrapText="1"/>
    </xf>
    <xf numFmtId="0" fontId="10" fillId="0" borderId="33"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5" xfId="0" applyFont="1" applyBorder="1" applyAlignment="1">
      <alignment horizontal="center" vertical="center" wrapText="1"/>
    </xf>
    <xf numFmtId="0" fontId="10" fillId="11" borderId="19"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26" xfId="0" applyFont="1" applyFill="1" applyBorder="1" applyAlignment="1">
      <alignment horizontal="center" vertical="center" wrapText="1"/>
    </xf>
    <xf numFmtId="0" fontId="10" fillId="11" borderId="27" xfId="0" applyFont="1" applyFill="1" applyBorder="1" applyAlignment="1">
      <alignment horizontal="center" vertical="center" wrapText="1"/>
    </xf>
    <xf numFmtId="0" fontId="10" fillId="11" borderId="13" xfId="0" applyFont="1" applyFill="1" applyBorder="1" applyAlignment="1">
      <alignment horizontal="center" vertical="center" wrapText="1"/>
    </xf>
    <xf numFmtId="166" fontId="12" fillId="5" borderId="0" xfId="0" applyNumberFormat="1" applyFont="1" applyFill="1" applyAlignment="1" applyProtection="1">
      <alignment horizontal="center" vertical="center" wrapText="1"/>
      <protection locked="0"/>
    </xf>
    <xf numFmtId="166" fontId="12" fillId="5" borderId="16" xfId="0" applyNumberFormat="1" applyFont="1" applyFill="1" applyBorder="1" applyAlignment="1" applyProtection="1">
      <alignment horizontal="center" vertical="center" wrapText="1"/>
      <protection locked="0"/>
    </xf>
    <xf numFmtId="166" fontId="12" fillId="5" borderId="9" xfId="0" applyNumberFormat="1" applyFont="1" applyFill="1" applyBorder="1" applyAlignment="1" applyProtection="1">
      <alignment horizontal="center" vertical="center" wrapText="1"/>
      <protection locked="0"/>
    </xf>
    <xf numFmtId="166" fontId="12" fillId="5" borderId="26" xfId="0" applyNumberFormat="1" applyFont="1" applyFill="1" applyBorder="1" applyAlignment="1" applyProtection="1">
      <alignment horizontal="center" vertical="center" wrapText="1"/>
      <protection locked="0"/>
    </xf>
    <xf numFmtId="166" fontId="12" fillId="5" borderId="27" xfId="0" applyNumberFormat="1" applyFont="1" applyFill="1" applyBorder="1" applyAlignment="1" applyProtection="1">
      <alignment horizontal="center" vertical="center" wrapText="1"/>
      <protection locked="0"/>
    </xf>
    <xf numFmtId="166" fontId="12" fillId="5" borderId="28" xfId="0" applyNumberFormat="1" applyFont="1" applyFill="1" applyBorder="1" applyAlignment="1" applyProtection="1">
      <alignment horizontal="center" vertical="center" wrapText="1"/>
      <protection locked="0"/>
    </xf>
    <xf numFmtId="0" fontId="18" fillId="6" borderId="15" xfId="0" applyFont="1" applyFill="1" applyBorder="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18" fillId="6" borderId="7" xfId="0" applyFont="1" applyFill="1" applyBorder="1" applyAlignment="1" applyProtection="1">
      <alignment horizontal="center" vertical="center" wrapText="1"/>
      <protection locked="0"/>
    </xf>
    <xf numFmtId="0" fontId="18" fillId="6" borderId="27" xfId="0" applyFont="1" applyFill="1" applyBorder="1" applyAlignment="1" applyProtection="1">
      <alignment horizontal="center" vertical="center" wrapText="1"/>
      <protection locked="0"/>
    </xf>
    <xf numFmtId="0" fontId="12" fillId="0" borderId="75" xfId="0" applyFont="1" applyBorder="1" applyAlignment="1">
      <alignment horizontal="center"/>
    </xf>
    <xf numFmtId="0" fontId="12" fillId="0" borderId="76" xfId="0" applyFont="1" applyBorder="1" applyAlignment="1">
      <alignment horizontal="center"/>
    </xf>
    <xf numFmtId="0" fontId="12" fillId="0" borderId="77" xfId="0" applyFont="1" applyBorder="1" applyAlignment="1">
      <alignment horizontal="center"/>
    </xf>
    <xf numFmtId="0" fontId="13" fillId="0" borderId="75"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12" fillId="5" borderId="9" xfId="0" applyFont="1" applyFill="1" applyBorder="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5" borderId="16" xfId="0" applyFont="1" applyFill="1" applyBorder="1" applyAlignment="1" applyProtection="1">
      <alignment horizontal="center" vertical="center"/>
      <protection locked="0"/>
    </xf>
    <xf numFmtId="0" fontId="12" fillId="5" borderId="34" xfId="0" applyFont="1" applyFill="1" applyBorder="1" applyAlignment="1" applyProtection="1">
      <alignment horizontal="center" vertical="center"/>
      <protection locked="0"/>
    </xf>
    <xf numFmtId="0" fontId="12" fillId="5" borderId="20" xfId="0" applyFont="1" applyFill="1" applyBorder="1" applyAlignment="1" applyProtection="1">
      <alignment horizontal="center" vertical="center"/>
      <protection locked="0"/>
    </xf>
    <xf numFmtId="0" fontId="12" fillId="5" borderId="18" xfId="0" applyFont="1" applyFill="1" applyBorder="1" applyAlignment="1" applyProtection="1">
      <alignment horizontal="center" vertical="center"/>
      <protection locked="0"/>
    </xf>
    <xf numFmtId="14" fontId="12" fillId="5" borderId="15" xfId="0" applyNumberFormat="1" applyFont="1" applyFill="1" applyBorder="1" applyAlignment="1" applyProtection="1">
      <alignment horizontal="center" vertical="center" wrapText="1"/>
      <protection locked="0"/>
    </xf>
    <xf numFmtId="14" fontId="12" fillId="5" borderId="16" xfId="0" applyNumberFormat="1" applyFont="1" applyFill="1" applyBorder="1" applyAlignment="1" applyProtection="1">
      <alignment horizontal="center" vertical="center" wrapText="1"/>
      <protection locked="0"/>
    </xf>
    <xf numFmtId="14" fontId="12" fillId="5" borderId="17" xfId="0" applyNumberFormat="1" applyFont="1" applyFill="1" applyBorder="1" applyAlignment="1" applyProtection="1">
      <alignment horizontal="center" vertical="center" wrapText="1"/>
      <protection locked="0"/>
    </xf>
    <xf numFmtId="14" fontId="12" fillId="5" borderId="18" xfId="0" applyNumberFormat="1" applyFont="1" applyFill="1" applyBorder="1" applyAlignment="1" applyProtection="1">
      <alignment horizontal="center" vertical="center" wrapText="1"/>
      <protection locked="0"/>
    </xf>
    <xf numFmtId="0" fontId="12" fillId="0" borderId="21" xfId="0" applyFont="1" applyBorder="1" applyAlignment="1">
      <alignment horizontal="left" wrapText="1"/>
    </xf>
    <xf numFmtId="0" fontId="12" fillId="0" borderId="22" xfId="0" applyFont="1" applyBorder="1" applyAlignment="1">
      <alignment horizontal="left" wrapText="1"/>
    </xf>
    <xf numFmtId="0" fontId="13" fillId="0" borderId="73" xfId="0" applyFont="1" applyBorder="1" applyAlignment="1">
      <alignment horizontal="left" vertical="center" wrapText="1"/>
    </xf>
    <xf numFmtId="0" fontId="12" fillId="5" borderId="73" xfId="0" applyFont="1" applyFill="1" applyBorder="1" applyAlignment="1" applyProtection="1">
      <alignment horizontal="left" vertical="center"/>
      <protection locked="0"/>
    </xf>
    <xf numFmtId="0" fontId="12" fillId="0" borderId="73" xfId="0" applyFont="1" applyBorder="1" applyAlignment="1">
      <alignment horizontal="left"/>
    </xf>
    <xf numFmtId="0" fontId="12" fillId="0" borderId="75" xfId="0" applyFont="1" applyBorder="1" applyAlignment="1">
      <alignment horizontal="left"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5" borderId="0" xfId="0" applyFont="1" applyFill="1" applyAlignment="1" applyProtection="1">
      <alignment vertical="center" wrapText="1"/>
      <protection locked="0"/>
    </xf>
    <xf numFmtId="0" fontId="12" fillId="5" borderId="21" xfId="0" applyFont="1" applyFill="1" applyBorder="1" applyAlignment="1" applyProtection="1">
      <alignment vertical="center" wrapText="1"/>
      <protection locked="0"/>
    </xf>
    <xf numFmtId="0" fontId="12" fillId="5" borderId="15" xfId="0" applyFont="1" applyFill="1" applyBorder="1" applyAlignment="1" applyProtection="1">
      <alignment vertical="center" wrapText="1"/>
      <protection locked="0"/>
    </xf>
    <xf numFmtId="0" fontId="12" fillId="5" borderId="7" xfId="0" applyFont="1" applyFill="1" applyBorder="1" applyAlignment="1" applyProtection="1">
      <alignment vertical="center" wrapText="1"/>
      <protection locked="0"/>
    </xf>
    <xf numFmtId="0" fontId="12" fillId="5" borderId="27" xfId="0" applyFont="1" applyFill="1" applyBorder="1" applyAlignment="1" applyProtection="1">
      <alignment vertical="center" wrapText="1"/>
      <protection locked="0"/>
    </xf>
    <xf numFmtId="0" fontId="12" fillId="5" borderId="13" xfId="0" applyFont="1" applyFill="1" applyBorder="1" applyAlignment="1" applyProtection="1">
      <alignment vertical="center" wrapText="1"/>
      <protection locked="0"/>
    </xf>
    <xf numFmtId="0" fontId="5" fillId="0" borderId="8" xfId="0" applyFont="1" applyBorder="1"/>
    <xf numFmtId="0" fontId="5" fillId="0" borderId="0" xfId="0" applyFont="1"/>
    <xf numFmtId="0" fontId="0" fillId="0" borderId="0" xfId="0"/>
    <xf numFmtId="0" fontId="4" fillId="0" borderId="0" xfId="0" applyFont="1" applyAlignment="1" applyProtection="1">
      <alignment horizontal="left"/>
      <protection locked="0"/>
    </xf>
    <xf numFmtId="0" fontId="4" fillId="0" borderId="3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0" xfId="0" applyFont="1" applyBorder="1" applyAlignment="1">
      <alignment horizontal="center" vertical="center" wrapText="1"/>
    </xf>
    <xf numFmtId="0" fontId="6" fillId="3" borderId="25"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4" fillId="0" borderId="25" xfId="0" applyFont="1" applyBorder="1" applyAlignment="1" applyProtection="1">
      <alignment horizontal="left" vertical="center"/>
      <protection locked="0"/>
    </xf>
    <xf numFmtId="0" fontId="0" fillId="0" borderId="19" xfId="0" applyBorder="1"/>
    <xf numFmtId="0" fontId="0" fillId="0" borderId="14" xfId="0" applyBorder="1"/>
    <xf numFmtId="0" fontId="4" fillId="0" borderId="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12"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4" fillId="0" borderId="9" xfId="0" applyFont="1" applyBorder="1" applyAlignment="1" applyProtection="1">
      <alignment horizontal="left" vertical="top"/>
      <protection locked="0"/>
    </xf>
    <xf numFmtId="0" fontId="0" fillId="0" borderId="16" xfId="0" applyBorder="1"/>
    <xf numFmtId="0" fontId="0" fillId="0" borderId="9" xfId="0" applyBorder="1"/>
    <xf numFmtId="0" fontId="0" fillId="0" borderId="34" xfId="0" applyBorder="1"/>
    <xf numFmtId="0" fontId="0" fillId="0" borderId="20" xfId="0" applyBorder="1"/>
    <xf numFmtId="0" fontId="0" fillId="0" borderId="18" xfId="0" applyBorder="1"/>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3" borderId="44"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45" xfId="0" applyBorder="1" applyAlignment="1">
      <alignment horizontal="center" vertical="center" wrapText="1"/>
    </xf>
    <xf numFmtId="0" fontId="6" fillId="3" borderId="35" xfId="0" applyFont="1" applyFill="1" applyBorder="1" applyAlignment="1">
      <alignment horizontal="center" vertical="center" wrapText="1"/>
    </xf>
    <xf numFmtId="0" fontId="0" fillId="0" borderId="37" xfId="0" applyBorder="1" applyAlignment="1">
      <alignment horizontal="center" vertical="center" wrapText="1"/>
    </xf>
    <xf numFmtId="164" fontId="4" fillId="0" borderId="32" xfId="0" applyNumberFormat="1" applyFont="1" applyBorder="1" applyAlignment="1">
      <alignment horizontal="center" vertical="center" wrapText="1"/>
    </xf>
    <xf numFmtId="164" fontId="4" fillId="0" borderId="33"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3"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9" xfId="0" applyFont="1" applyBorder="1" applyAlignment="1">
      <alignment horizontal="left" vertical="center" wrapText="1"/>
    </xf>
    <xf numFmtId="0" fontId="0" fillId="0" borderId="0" xfId="0" applyAlignment="1">
      <alignment vertical="center" wrapText="1"/>
    </xf>
    <xf numFmtId="0" fontId="0" fillId="0" borderId="16" xfId="0" applyBorder="1" applyAlignment="1">
      <alignment vertical="center" wrapText="1"/>
    </xf>
    <xf numFmtId="0" fontId="4" fillId="0" borderId="15" xfId="0" applyFont="1" applyBorder="1" applyAlignment="1">
      <alignment horizontal="left" vertical="center"/>
    </xf>
    <xf numFmtId="0" fontId="0" fillId="0" borderId="16" xfId="0" applyBorder="1" applyAlignment="1">
      <alignment horizontal="left"/>
    </xf>
    <xf numFmtId="0" fontId="4" fillId="0" borderId="15" xfId="0" applyFont="1" applyBorder="1" applyAlignment="1">
      <alignment horizontal="left"/>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0" fillId="0" borderId="21" xfId="0" applyBorder="1" applyAlignment="1">
      <alignment vertical="center" wrapText="1"/>
    </xf>
    <xf numFmtId="0" fontId="4" fillId="6" borderId="9"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6"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wrapText="1"/>
    </xf>
    <xf numFmtId="0" fontId="5" fillId="6" borderId="15" xfId="0" applyFont="1" applyFill="1" applyBorder="1" applyAlignment="1" applyProtection="1">
      <alignment horizontal="center" vertical="center"/>
      <protection locked="0"/>
    </xf>
    <xf numFmtId="0" fontId="0" fillId="5" borderId="0" xfId="0" applyFill="1" applyAlignment="1">
      <alignment horizontal="center" vertical="center"/>
    </xf>
    <xf numFmtId="0" fontId="0" fillId="5" borderId="16" xfId="0" applyFill="1" applyBorder="1" applyAlignment="1">
      <alignment horizontal="center" vertical="center"/>
    </xf>
    <xf numFmtId="0" fontId="0" fillId="5" borderId="15" xfId="0" applyFill="1" applyBorder="1" applyAlignment="1">
      <alignment horizontal="center" vertical="center"/>
    </xf>
    <xf numFmtId="0" fontId="0" fillId="5" borderId="7"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165" fontId="4" fillId="6" borderId="15" xfId="1" applyNumberFormat="1" applyFont="1" applyFill="1" applyBorder="1" applyAlignment="1" applyProtection="1">
      <alignment horizontal="center" vertical="center"/>
      <protection locked="0"/>
    </xf>
    <xf numFmtId="165" fontId="0" fillId="5" borderId="0" xfId="1" applyNumberFormat="1" applyFont="1" applyFill="1" applyAlignment="1">
      <alignment vertical="center"/>
    </xf>
    <xf numFmtId="165" fontId="0" fillId="5" borderId="16" xfId="1" applyNumberFormat="1" applyFont="1" applyFill="1" applyBorder="1" applyAlignment="1">
      <alignment vertical="center"/>
    </xf>
    <xf numFmtId="165" fontId="0" fillId="5" borderId="15" xfId="1" applyNumberFormat="1" applyFont="1" applyFill="1" applyBorder="1" applyAlignment="1">
      <alignment vertical="center"/>
    </xf>
    <xf numFmtId="165" fontId="0" fillId="5" borderId="7" xfId="1" applyNumberFormat="1" applyFont="1" applyFill="1" applyBorder="1" applyAlignment="1">
      <alignment vertical="center"/>
    </xf>
    <xf numFmtId="165" fontId="0" fillId="5" borderId="27" xfId="1" applyNumberFormat="1" applyFont="1" applyFill="1" applyBorder="1" applyAlignment="1">
      <alignment vertical="center"/>
    </xf>
    <xf numFmtId="165" fontId="0" fillId="5" borderId="28" xfId="1" applyNumberFormat="1" applyFont="1" applyFill="1" applyBorder="1" applyAlignment="1">
      <alignment vertical="center"/>
    </xf>
    <xf numFmtId="0" fontId="4" fillId="6" borderId="15" xfId="0" applyFont="1" applyFill="1" applyBorder="1" applyAlignment="1">
      <alignment horizontal="left" vertical="center" wrapText="1"/>
    </xf>
    <xf numFmtId="0" fontId="0" fillId="5" borderId="0" xfId="0" applyFill="1" applyAlignment="1">
      <alignment vertical="center" wrapText="1"/>
    </xf>
    <xf numFmtId="0" fontId="0" fillId="5" borderId="21" xfId="0" applyFill="1" applyBorder="1" applyAlignment="1">
      <alignment vertical="center" wrapText="1"/>
    </xf>
    <xf numFmtId="0" fontId="0" fillId="5" borderId="15" xfId="0" applyFill="1" applyBorder="1" applyAlignment="1">
      <alignment vertical="center" wrapText="1"/>
    </xf>
    <xf numFmtId="0" fontId="0" fillId="5" borderId="7" xfId="0" applyFill="1" applyBorder="1" applyAlignment="1">
      <alignment vertical="center" wrapText="1"/>
    </xf>
    <xf numFmtId="0" fontId="0" fillId="5" borderId="27" xfId="0" applyFill="1" applyBorder="1" applyAlignment="1">
      <alignment vertical="center" wrapText="1"/>
    </xf>
    <xf numFmtId="0" fontId="0" fillId="5" borderId="13" xfId="0" applyFill="1" applyBorder="1" applyAlignment="1">
      <alignment vertical="center" wrapText="1"/>
    </xf>
  </cellXfs>
  <cellStyles count="5">
    <cellStyle name="20% - Accent3" xfId="4" builtinId="38"/>
    <cellStyle name="Accent2" xfId="3" builtinId="33"/>
    <cellStyle name="Currency" xfId="1" builtinId="4"/>
    <cellStyle name="Hyperlink" xfId="2" builtinId="8"/>
    <cellStyle name="Normal" xfId="0" builtinId="0"/>
  </cellStyles>
  <dxfs count="1">
    <dxf>
      <font>
        <color rgb="FF9C0006"/>
      </font>
      <fill>
        <patternFill>
          <bgColor rgb="FFFFC7CE"/>
        </patternFill>
      </fill>
    </dxf>
  </dxfs>
  <tableStyles count="0" defaultTableStyle="TableStyleMedium9"/>
  <colors>
    <mruColors>
      <color rgb="FF8FFF8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ferguson@mt.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124"/>
  <sheetViews>
    <sheetView showGridLines="0" zoomScale="110" zoomScaleNormal="110" zoomScaleSheetLayoutView="85" workbookViewId="0">
      <selection activeCell="A4" sqref="A4"/>
    </sheetView>
  </sheetViews>
  <sheetFormatPr defaultRowHeight="12.95" customHeight="1" x14ac:dyDescent="0.2"/>
  <cols>
    <col min="1" max="3" width="4.125" customWidth="1"/>
    <col min="4" max="5" width="9.125" customWidth="1"/>
    <col min="6" max="6" width="9.875" customWidth="1"/>
    <col min="7" max="7" width="10.75" customWidth="1"/>
    <col min="8" max="9" width="9.125" customWidth="1"/>
    <col min="10" max="10" width="10.875" customWidth="1"/>
    <col min="11" max="11" width="10.75" customWidth="1"/>
    <col min="12" max="12" width="10.125" customWidth="1"/>
    <col min="13" max="13" width="10.375" customWidth="1"/>
    <col min="14" max="14" width="11" customWidth="1"/>
    <col min="15" max="15" width="9.5" customWidth="1"/>
    <col min="19" max="19" width="23.5" customWidth="1"/>
  </cols>
  <sheetData>
    <row r="1" spans="1:19" ht="12.95" customHeight="1" x14ac:dyDescent="0.2">
      <c r="A1" s="144" t="s">
        <v>78</v>
      </c>
      <c r="B1" s="144"/>
      <c r="C1" s="144"/>
      <c r="D1" s="144"/>
      <c r="E1" s="144"/>
      <c r="F1" s="144"/>
      <c r="G1" s="144"/>
      <c r="H1" s="144"/>
      <c r="I1" s="144"/>
      <c r="J1" s="144"/>
      <c r="K1" s="144"/>
      <c r="L1" s="144"/>
      <c r="M1" s="144"/>
      <c r="N1" s="144"/>
      <c r="O1" s="144"/>
      <c r="P1" s="26"/>
      <c r="Q1" s="26"/>
      <c r="R1" s="26"/>
      <c r="S1" s="26"/>
    </row>
    <row r="2" spans="1:19" ht="12.95" customHeight="1" x14ac:dyDescent="0.2">
      <c r="A2" s="145" t="s">
        <v>158</v>
      </c>
      <c r="B2" s="145"/>
      <c r="C2" s="145"/>
      <c r="D2" s="145"/>
      <c r="E2" s="145"/>
      <c r="F2" s="145"/>
      <c r="G2" s="145"/>
      <c r="H2" s="145"/>
      <c r="I2" s="145"/>
      <c r="J2" s="145"/>
      <c r="K2" s="145"/>
      <c r="L2" s="145"/>
      <c r="M2" s="145"/>
      <c r="N2" s="145"/>
      <c r="O2" s="145"/>
      <c r="P2" s="18"/>
      <c r="Q2" s="18"/>
      <c r="R2" s="18"/>
      <c r="S2" s="18"/>
    </row>
    <row r="3" spans="1:19" ht="15" x14ac:dyDescent="0.25">
      <c r="A3" s="152" t="s">
        <v>100</v>
      </c>
      <c r="B3" s="152"/>
      <c r="C3" s="152"/>
      <c r="D3" s="152"/>
      <c r="E3" s="152"/>
      <c r="F3" s="152"/>
      <c r="G3" s="152"/>
      <c r="H3" s="152"/>
      <c r="I3" s="152"/>
      <c r="J3" s="152"/>
      <c r="K3" s="152"/>
      <c r="L3" s="152"/>
      <c r="M3" s="152"/>
      <c r="N3" s="152"/>
      <c r="O3" s="152"/>
      <c r="P3" s="27"/>
      <c r="Q3" s="27"/>
      <c r="R3" s="27"/>
      <c r="S3" s="27"/>
    </row>
    <row r="4" spans="1:19" ht="12.95" customHeight="1" x14ac:dyDescent="0.2">
      <c r="A4" s="25"/>
      <c r="B4" s="25"/>
      <c r="C4" s="25"/>
      <c r="D4" s="25"/>
      <c r="E4" s="25"/>
      <c r="F4" s="25"/>
      <c r="G4" s="25"/>
      <c r="H4" s="25"/>
      <c r="I4" s="25"/>
      <c r="J4" s="25"/>
      <c r="K4" s="25"/>
      <c r="L4" s="25"/>
      <c r="M4" s="25"/>
      <c r="N4" s="25"/>
      <c r="O4" s="27"/>
      <c r="P4" s="27"/>
      <c r="Q4" s="27"/>
      <c r="R4" s="27"/>
      <c r="S4" s="27"/>
    </row>
    <row r="5" spans="1:19" ht="12.95" customHeight="1" x14ac:dyDescent="0.2">
      <c r="A5" s="146" t="s">
        <v>175</v>
      </c>
      <c r="B5" s="146"/>
      <c r="C5" s="146"/>
      <c r="D5" s="146"/>
      <c r="E5" s="146"/>
      <c r="F5" s="146"/>
      <c r="G5" s="146"/>
      <c r="H5" s="146"/>
      <c r="I5" s="146"/>
      <c r="J5" s="146"/>
      <c r="K5" s="146"/>
      <c r="L5" s="146"/>
      <c r="M5" s="146"/>
      <c r="N5" s="146"/>
      <c r="O5" s="146"/>
      <c r="P5" s="23"/>
      <c r="Q5" s="23"/>
      <c r="R5" s="23"/>
      <c r="S5" s="23"/>
    </row>
    <row r="6" spans="1:19" ht="12.95" customHeight="1" x14ac:dyDescent="0.2">
      <c r="A6" s="146"/>
      <c r="B6" s="146"/>
      <c r="C6" s="146"/>
      <c r="D6" s="146"/>
      <c r="E6" s="146"/>
      <c r="F6" s="146"/>
      <c r="G6" s="146"/>
      <c r="H6" s="146"/>
      <c r="I6" s="146"/>
      <c r="J6" s="146"/>
      <c r="K6" s="146"/>
      <c r="L6" s="146"/>
      <c r="M6" s="146"/>
      <c r="N6" s="146"/>
      <c r="O6" s="146"/>
      <c r="P6" s="23"/>
      <c r="Q6" s="23"/>
      <c r="R6" s="23"/>
      <c r="S6" s="23"/>
    </row>
    <row r="7" spans="1:19" ht="12.95" customHeight="1" x14ac:dyDescent="0.2">
      <c r="A7" s="146"/>
      <c r="B7" s="146"/>
      <c r="C7" s="146"/>
      <c r="D7" s="146"/>
      <c r="E7" s="146"/>
      <c r="F7" s="146"/>
      <c r="G7" s="146"/>
      <c r="H7" s="146"/>
      <c r="I7" s="146"/>
      <c r="J7" s="146"/>
      <c r="K7" s="146"/>
      <c r="L7" s="146"/>
      <c r="M7" s="146"/>
      <c r="N7" s="146"/>
      <c r="O7" s="146"/>
      <c r="P7" s="23"/>
      <c r="Q7" s="23"/>
      <c r="R7" s="23"/>
      <c r="S7" s="23"/>
    </row>
    <row r="8" spans="1:19" ht="12.95" customHeight="1" x14ac:dyDescent="0.2">
      <c r="A8" s="22"/>
      <c r="B8" s="22"/>
      <c r="C8" s="22"/>
      <c r="D8" s="22"/>
      <c r="E8" s="22"/>
      <c r="F8" s="22"/>
      <c r="G8" s="22"/>
      <c r="H8" s="22"/>
      <c r="I8" s="22"/>
      <c r="J8" s="22"/>
      <c r="K8" s="22"/>
      <c r="L8" s="22"/>
      <c r="M8" s="22"/>
      <c r="N8" s="22"/>
      <c r="O8" s="23"/>
      <c r="P8" s="23"/>
      <c r="Q8" s="23"/>
      <c r="R8" s="23"/>
      <c r="S8" s="23"/>
    </row>
    <row r="9" spans="1:19" ht="12.95" customHeight="1" x14ac:dyDescent="0.2">
      <c r="A9" s="145" t="s">
        <v>106</v>
      </c>
      <c r="B9" s="145"/>
      <c r="C9" s="145"/>
      <c r="D9" s="145"/>
      <c r="E9" s="145"/>
      <c r="F9" s="145"/>
      <c r="G9" s="145"/>
      <c r="H9" s="145"/>
      <c r="I9" s="145"/>
      <c r="J9" s="145"/>
      <c r="K9" s="145"/>
      <c r="L9" s="145"/>
      <c r="M9" s="145"/>
      <c r="N9" s="145"/>
      <c r="O9" s="145"/>
      <c r="P9" s="23"/>
      <c r="Q9" s="23"/>
      <c r="R9" s="23"/>
      <c r="S9" s="23"/>
    </row>
    <row r="10" spans="1:19" s="106" customFormat="1" ht="37.5" customHeight="1" x14ac:dyDescent="0.2">
      <c r="B10" s="127"/>
      <c r="C10" s="105"/>
      <c r="E10" s="126" t="s">
        <v>102</v>
      </c>
      <c r="F10" s="126" t="s">
        <v>103</v>
      </c>
      <c r="G10" s="126" t="s">
        <v>104</v>
      </c>
      <c r="H10" s="126" t="s">
        <v>108</v>
      </c>
      <c r="I10" s="126" t="s">
        <v>105</v>
      </c>
      <c r="J10" s="126" t="s">
        <v>110</v>
      </c>
      <c r="K10" s="126" t="s">
        <v>127</v>
      </c>
      <c r="L10" s="126" t="s">
        <v>129</v>
      </c>
      <c r="M10" s="127"/>
      <c r="P10" s="105"/>
      <c r="Q10" s="105"/>
      <c r="R10" s="105"/>
      <c r="S10" s="105"/>
    </row>
    <row r="11" spans="1:19" ht="12.95" customHeight="1" x14ac:dyDescent="0.2">
      <c r="A11" s="23"/>
      <c r="B11" s="23"/>
      <c r="C11" s="23"/>
      <c r="D11" s="23"/>
      <c r="E11" s="23"/>
      <c r="F11" s="23"/>
      <c r="G11" s="23"/>
      <c r="H11" s="23"/>
      <c r="I11" s="23"/>
      <c r="J11" s="23"/>
      <c r="K11" s="23"/>
      <c r="L11" s="23"/>
      <c r="M11" s="23"/>
      <c r="N11" s="23"/>
      <c r="O11" s="23"/>
      <c r="P11" s="23"/>
      <c r="Q11" s="23"/>
      <c r="R11" s="23"/>
      <c r="S11" s="23"/>
    </row>
    <row r="12" spans="1:19" ht="12.95" customHeight="1" x14ac:dyDescent="0.2">
      <c r="A12" s="149" t="s">
        <v>91</v>
      </c>
      <c r="B12" s="149"/>
      <c r="C12" s="149"/>
      <c r="D12" s="149"/>
      <c r="E12" s="149"/>
      <c r="F12" s="149"/>
      <c r="G12" s="149"/>
      <c r="H12" s="149"/>
      <c r="I12" s="149"/>
      <c r="J12" s="149"/>
      <c r="K12" s="149"/>
      <c r="L12" s="149"/>
      <c r="M12" s="149"/>
      <c r="N12" s="149"/>
      <c r="O12" s="149"/>
      <c r="P12" s="22"/>
      <c r="Q12" s="22"/>
      <c r="R12" s="22"/>
      <c r="S12" s="22"/>
    </row>
    <row r="13" spans="1:19" ht="12.95" customHeight="1" x14ac:dyDescent="0.2">
      <c r="A13" s="140" t="s">
        <v>132</v>
      </c>
      <c r="B13" s="140"/>
      <c r="C13" s="140"/>
      <c r="D13" s="140"/>
      <c r="E13" s="140"/>
      <c r="F13" s="140"/>
      <c r="G13" s="140"/>
      <c r="H13" s="140"/>
      <c r="I13" s="140"/>
      <c r="J13" s="140"/>
      <c r="K13" s="140"/>
      <c r="L13" s="140"/>
      <c r="M13" s="140"/>
      <c r="N13" s="140"/>
      <c r="O13" s="140"/>
      <c r="P13" s="22"/>
      <c r="Q13" s="22"/>
      <c r="R13" s="22"/>
      <c r="S13" s="22"/>
    </row>
    <row r="14" spans="1:19" ht="12.95" customHeight="1" x14ac:dyDescent="0.2">
      <c r="A14" s="53"/>
      <c r="B14" s="146" t="s">
        <v>133</v>
      </c>
      <c r="C14" s="146"/>
      <c r="D14" s="146"/>
      <c r="E14" s="146"/>
      <c r="F14" s="146"/>
      <c r="G14" s="146"/>
      <c r="H14" s="146"/>
      <c r="I14" s="146"/>
      <c r="J14" s="146"/>
      <c r="K14" s="146"/>
      <c r="L14" s="146"/>
      <c r="M14" s="146"/>
      <c r="N14" s="146"/>
      <c r="O14" s="146"/>
      <c r="P14" s="22"/>
      <c r="Q14" s="22"/>
      <c r="R14" s="22"/>
      <c r="S14" s="22"/>
    </row>
    <row r="15" spans="1:19" ht="12.95" customHeight="1" x14ac:dyDescent="0.2">
      <c r="A15" s="22"/>
      <c r="B15" s="146" t="s">
        <v>173</v>
      </c>
      <c r="C15" s="146"/>
      <c r="D15" s="146"/>
      <c r="E15" s="146"/>
      <c r="F15" s="146"/>
      <c r="G15" s="146"/>
      <c r="H15" s="146"/>
      <c r="I15" s="146"/>
      <c r="J15" s="146"/>
      <c r="K15" s="146"/>
      <c r="L15" s="146"/>
      <c r="M15" s="146"/>
      <c r="N15" s="146"/>
      <c r="O15" s="146"/>
      <c r="P15" s="22"/>
      <c r="Q15" s="22"/>
      <c r="R15" s="22"/>
      <c r="S15" s="22"/>
    </row>
    <row r="16" spans="1:19" ht="12.95" customHeight="1" x14ac:dyDescent="0.2">
      <c r="A16" s="22"/>
      <c r="B16" s="146"/>
      <c r="C16" s="146"/>
      <c r="D16" s="146"/>
      <c r="E16" s="146"/>
      <c r="F16" s="146"/>
      <c r="G16" s="146"/>
      <c r="H16" s="146"/>
      <c r="I16" s="146"/>
      <c r="J16" s="146"/>
      <c r="K16" s="146"/>
      <c r="L16" s="146"/>
      <c r="M16" s="146"/>
      <c r="N16" s="146"/>
      <c r="O16" s="146"/>
      <c r="P16" s="22"/>
      <c r="Q16" s="22"/>
      <c r="R16" s="22"/>
      <c r="S16" s="22"/>
    </row>
    <row r="17" spans="1:19" ht="12.95" customHeight="1" x14ac:dyDescent="0.25">
      <c r="B17" s="154" t="s">
        <v>92</v>
      </c>
      <c r="C17" s="154"/>
      <c r="D17" s="154"/>
      <c r="E17" s="154"/>
      <c r="F17" s="154"/>
      <c r="G17" s="154"/>
      <c r="H17" s="154"/>
      <c r="I17" s="154"/>
      <c r="J17" s="154"/>
      <c r="K17" s="154"/>
      <c r="L17" s="154"/>
      <c r="M17" s="154"/>
      <c r="N17" s="154"/>
      <c r="O17" s="154"/>
      <c r="P17" s="22"/>
      <c r="Q17" s="22"/>
      <c r="R17" s="22"/>
      <c r="S17" s="22"/>
    </row>
    <row r="18" spans="1:19" ht="12.95" customHeight="1" x14ac:dyDescent="0.2">
      <c r="B18" s="155" t="s">
        <v>116</v>
      </c>
      <c r="C18" s="155"/>
      <c r="D18" s="155"/>
      <c r="E18" s="155"/>
      <c r="F18" s="155"/>
      <c r="G18" s="155"/>
      <c r="H18" s="155"/>
      <c r="I18" s="155"/>
      <c r="J18" s="155"/>
      <c r="K18" s="155"/>
      <c r="L18" s="155"/>
      <c r="M18" s="155"/>
      <c r="N18" s="155"/>
      <c r="O18" s="155"/>
      <c r="P18" s="22"/>
      <c r="Q18" s="22"/>
      <c r="R18" s="22"/>
      <c r="S18" s="22"/>
    </row>
    <row r="19" spans="1:19" ht="12.95" customHeight="1" x14ac:dyDescent="0.2">
      <c r="A19" s="22"/>
      <c r="B19" s="146" t="s">
        <v>135</v>
      </c>
      <c r="C19" s="146"/>
      <c r="D19" s="146"/>
      <c r="E19" s="146"/>
      <c r="F19" s="146"/>
      <c r="G19" s="146"/>
      <c r="H19" s="146"/>
      <c r="I19" s="146"/>
      <c r="J19" s="146"/>
      <c r="K19" s="146"/>
      <c r="L19" s="146"/>
      <c r="M19" s="146"/>
      <c r="N19" s="146"/>
      <c r="O19" s="146"/>
      <c r="P19" s="22"/>
      <c r="Q19" s="22"/>
      <c r="R19" s="22"/>
      <c r="S19" s="22"/>
    </row>
    <row r="20" spans="1:19" ht="12.95" customHeight="1" x14ac:dyDescent="0.2">
      <c r="A20" s="22"/>
      <c r="B20" s="146" t="s">
        <v>157</v>
      </c>
      <c r="C20" s="146"/>
      <c r="D20" s="146"/>
      <c r="E20" s="146"/>
      <c r="F20" s="146"/>
      <c r="G20" s="146"/>
      <c r="H20" s="146"/>
      <c r="I20" s="146"/>
      <c r="J20" s="146"/>
      <c r="K20" s="146"/>
      <c r="L20" s="146"/>
      <c r="M20" s="146"/>
      <c r="N20" s="146"/>
      <c r="O20" s="146"/>
      <c r="P20" s="22"/>
      <c r="Q20" s="22"/>
      <c r="R20" s="22"/>
      <c r="S20" s="22"/>
    </row>
    <row r="21" spans="1:19" ht="12.95" customHeight="1" x14ac:dyDescent="0.2">
      <c r="A21" s="22"/>
      <c r="P21" s="22"/>
      <c r="Q21" s="22"/>
      <c r="R21" s="22"/>
      <c r="S21" s="22"/>
    </row>
    <row r="22" spans="1:19" ht="12.95" customHeight="1" x14ac:dyDescent="0.2">
      <c r="A22" s="22"/>
      <c r="B22" s="146" t="s">
        <v>134</v>
      </c>
      <c r="C22" s="146"/>
      <c r="D22" s="146"/>
      <c r="E22" s="146"/>
      <c r="F22" s="146"/>
      <c r="G22" s="146"/>
      <c r="H22" s="146"/>
      <c r="I22" s="146"/>
      <c r="J22" s="146"/>
      <c r="K22" s="146"/>
      <c r="L22" s="146"/>
      <c r="M22" s="146"/>
      <c r="N22" s="146"/>
      <c r="O22" s="146"/>
      <c r="P22" s="22"/>
      <c r="Q22" s="22"/>
      <c r="R22" s="22"/>
      <c r="S22" s="22"/>
    </row>
    <row r="23" spans="1:19" ht="12.95" customHeight="1" x14ac:dyDescent="0.2">
      <c r="A23" s="22"/>
      <c r="B23" s="146"/>
      <c r="C23" s="146"/>
      <c r="D23" s="146"/>
      <c r="E23" s="146"/>
      <c r="F23" s="146"/>
      <c r="G23" s="146"/>
      <c r="H23" s="146"/>
      <c r="I23" s="146"/>
      <c r="J23" s="146"/>
      <c r="K23" s="146"/>
      <c r="L23" s="146"/>
      <c r="M23" s="146"/>
      <c r="N23" s="146"/>
      <c r="O23" s="146"/>
      <c r="P23" s="22"/>
      <c r="Q23" s="22"/>
      <c r="R23" s="22"/>
      <c r="S23" s="22"/>
    </row>
    <row r="24" spans="1:19" ht="12.95" customHeight="1" x14ac:dyDescent="0.2">
      <c r="A24" s="22"/>
      <c r="B24" s="22"/>
      <c r="C24" s="22"/>
      <c r="D24" s="22"/>
      <c r="E24" s="22"/>
      <c r="F24" s="22"/>
      <c r="G24" s="22"/>
      <c r="H24" s="22"/>
      <c r="I24" s="22"/>
      <c r="J24" s="22"/>
      <c r="K24" s="22"/>
      <c r="L24" s="22"/>
      <c r="M24" s="22"/>
      <c r="N24" s="22"/>
      <c r="O24" s="22"/>
      <c r="P24" s="22"/>
      <c r="Q24" s="22"/>
      <c r="R24" s="22"/>
      <c r="S24" s="22"/>
    </row>
    <row r="25" spans="1:19" ht="12.95" customHeight="1" x14ac:dyDescent="0.2">
      <c r="A25" s="149" t="s">
        <v>75</v>
      </c>
      <c r="B25" s="149"/>
      <c r="C25" s="149"/>
      <c r="D25" s="149"/>
      <c r="E25" s="149"/>
      <c r="F25" s="149"/>
      <c r="G25" s="149"/>
      <c r="H25" s="149"/>
      <c r="I25" s="149"/>
      <c r="J25" s="149"/>
      <c r="K25" s="149"/>
      <c r="L25" s="149"/>
      <c r="M25" s="149"/>
      <c r="N25" s="149"/>
      <c r="O25" s="149"/>
      <c r="P25" s="28"/>
      <c r="Q25" s="28"/>
      <c r="R25" s="28"/>
      <c r="S25" s="28"/>
    </row>
    <row r="26" spans="1:19" ht="12.95" customHeight="1" x14ac:dyDescent="0.2">
      <c r="A26" s="153" t="s">
        <v>109</v>
      </c>
      <c r="B26" s="153"/>
      <c r="C26" s="153"/>
      <c r="D26" s="153"/>
      <c r="E26" s="153"/>
      <c r="F26" s="153"/>
      <c r="G26" s="153"/>
      <c r="H26" s="153"/>
      <c r="I26" s="153"/>
      <c r="J26" s="153"/>
      <c r="K26" s="153"/>
      <c r="L26" s="153"/>
      <c r="M26" s="153"/>
      <c r="N26" s="153"/>
      <c r="O26" s="153"/>
      <c r="P26" s="28"/>
      <c r="Q26" s="28"/>
      <c r="R26" s="28"/>
      <c r="S26" s="28"/>
    </row>
    <row r="27" spans="1:19" ht="12.95" customHeight="1" x14ac:dyDescent="0.2">
      <c r="B27" s="138" t="s">
        <v>159</v>
      </c>
      <c r="C27" s="138"/>
      <c r="D27" s="138"/>
      <c r="E27" s="138"/>
      <c r="F27" s="138"/>
      <c r="G27" s="138"/>
      <c r="H27" s="138"/>
      <c r="I27" s="138"/>
      <c r="J27" s="138"/>
      <c r="K27" s="138"/>
      <c r="L27" s="138"/>
      <c r="M27" s="138"/>
      <c r="N27" s="138"/>
      <c r="O27" s="138"/>
      <c r="P27" s="28"/>
      <c r="Q27" s="28"/>
      <c r="R27" s="28"/>
      <c r="S27" s="28"/>
    </row>
    <row r="28" spans="1:19" ht="12.95" customHeight="1" x14ac:dyDescent="0.2">
      <c r="B28" s="138" t="s">
        <v>112</v>
      </c>
      <c r="C28" s="138"/>
      <c r="D28" s="138"/>
      <c r="E28" s="138"/>
      <c r="F28" s="138"/>
      <c r="G28" s="138"/>
      <c r="H28" s="138"/>
      <c r="I28" s="138"/>
      <c r="J28" s="138"/>
      <c r="K28" s="138"/>
      <c r="L28" s="138"/>
      <c r="M28" s="138"/>
      <c r="N28" s="138"/>
      <c r="O28" s="138"/>
      <c r="P28" s="23"/>
      <c r="Q28" s="23"/>
      <c r="R28" s="23"/>
      <c r="S28" s="23"/>
    </row>
    <row r="29" spans="1:19" ht="12.95" customHeight="1" x14ac:dyDescent="0.2">
      <c r="A29" s="138" t="s">
        <v>174</v>
      </c>
      <c r="B29" s="138"/>
      <c r="C29" s="138"/>
      <c r="D29" s="138"/>
      <c r="E29" s="138"/>
      <c r="F29" s="138"/>
      <c r="G29" s="138"/>
      <c r="H29" s="138"/>
      <c r="I29" s="138"/>
      <c r="J29" s="138"/>
      <c r="K29" s="138"/>
      <c r="L29" s="138"/>
      <c r="M29" s="138"/>
      <c r="N29" s="138"/>
      <c r="O29" s="138"/>
      <c r="P29" s="23"/>
      <c r="Q29" s="23"/>
      <c r="R29" s="23"/>
      <c r="S29" s="23"/>
    </row>
    <row r="30" spans="1:19" ht="12.95" customHeight="1" x14ac:dyDescent="0.2">
      <c r="A30" s="140" t="s">
        <v>160</v>
      </c>
      <c r="B30" s="148"/>
      <c r="C30" s="148"/>
      <c r="D30" s="148"/>
      <c r="E30" s="148"/>
      <c r="F30" s="148"/>
      <c r="G30" s="148"/>
      <c r="H30" s="148"/>
      <c r="I30" s="148"/>
      <c r="J30" s="148"/>
      <c r="K30" s="148"/>
      <c r="L30" s="148"/>
      <c r="M30" s="148"/>
      <c r="N30" s="148"/>
      <c r="O30" s="148"/>
      <c r="P30" s="23"/>
      <c r="Q30" s="23"/>
      <c r="R30" s="23"/>
      <c r="S30" s="23"/>
    </row>
    <row r="31" spans="1:19" ht="12.95" customHeight="1" x14ac:dyDescent="0.2">
      <c r="A31" s="148"/>
      <c r="B31" s="148"/>
      <c r="C31" s="148"/>
      <c r="D31" s="148"/>
      <c r="E31" s="148"/>
      <c r="F31" s="148"/>
      <c r="G31" s="148"/>
      <c r="H31" s="148"/>
      <c r="I31" s="148"/>
      <c r="J31" s="148"/>
      <c r="K31" s="148"/>
      <c r="L31" s="148"/>
      <c r="M31" s="148"/>
      <c r="N31" s="148"/>
      <c r="O31" s="148"/>
      <c r="P31" s="23"/>
      <c r="Q31" s="23"/>
      <c r="R31" s="23"/>
      <c r="S31" s="23"/>
    </row>
    <row r="32" spans="1:19" ht="12.95" customHeight="1" x14ac:dyDescent="0.2">
      <c r="A32" s="22"/>
      <c r="B32" s="22"/>
      <c r="C32" s="22"/>
      <c r="D32" s="22"/>
      <c r="E32" s="22"/>
      <c r="F32" s="22"/>
      <c r="G32" s="22"/>
      <c r="H32" s="22"/>
      <c r="I32" s="22"/>
      <c r="J32" s="22"/>
      <c r="K32" s="22"/>
      <c r="L32" s="22"/>
      <c r="M32" s="22"/>
      <c r="N32" s="22"/>
      <c r="O32" s="22"/>
      <c r="P32" s="23"/>
      <c r="Q32" s="23"/>
      <c r="R32" s="23"/>
      <c r="S32" s="23"/>
    </row>
    <row r="33" spans="1:19" ht="12.95" customHeight="1" x14ac:dyDescent="0.2">
      <c r="A33" s="149" t="s">
        <v>107</v>
      </c>
      <c r="B33" s="149"/>
      <c r="C33" s="149"/>
      <c r="D33" s="149"/>
      <c r="E33" s="149"/>
      <c r="F33" s="149"/>
      <c r="G33" s="149"/>
      <c r="H33" s="149"/>
      <c r="I33" s="149"/>
      <c r="J33" s="149"/>
      <c r="K33" s="149"/>
      <c r="L33" s="149"/>
      <c r="M33" s="149"/>
      <c r="N33" s="149"/>
      <c r="O33" s="149"/>
      <c r="P33" s="28"/>
      <c r="Q33" s="28"/>
      <c r="R33" s="28"/>
      <c r="S33" s="28"/>
    </row>
    <row r="34" spans="1:19" ht="12.95" customHeight="1" x14ac:dyDescent="0.2">
      <c r="A34" s="146" t="s">
        <v>161</v>
      </c>
      <c r="B34" s="146"/>
      <c r="C34" s="146"/>
      <c r="D34" s="146"/>
      <c r="E34" s="146"/>
      <c r="F34" s="146"/>
      <c r="G34" s="146"/>
      <c r="H34" s="146"/>
      <c r="I34" s="146"/>
      <c r="J34" s="146"/>
      <c r="K34" s="146"/>
      <c r="L34" s="146"/>
      <c r="M34" s="146"/>
      <c r="N34" s="146"/>
      <c r="O34" s="146"/>
      <c r="P34" s="24"/>
      <c r="Q34" s="24"/>
      <c r="R34" s="24"/>
      <c r="S34" s="24"/>
    </row>
    <row r="35" spans="1:19" ht="12.95" customHeight="1" x14ac:dyDescent="0.2">
      <c r="A35" s="146"/>
      <c r="B35" s="146"/>
      <c r="C35" s="146"/>
      <c r="D35" s="146"/>
      <c r="E35" s="146"/>
      <c r="F35" s="146"/>
      <c r="G35" s="146"/>
      <c r="H35" s="146"/>
      <c r="I35" s="146"/>
      <c r="J35" s="146"/>
      <c r="K35" s="146"/>
      <c r="L35" s="146"/>
      <c r="M35" s="146"/>
      <c r="N35" s="146"/>
      <c r="O35" s="146"/>
      <c r="P35" s="24"/>
      <c r="Q35" s="24"/>
      <c r="R35" s="24"/>
      <c r="S35" s="24"/>
    </row>
    <row r="36" spans="1:19" ht="12.95" customHeight="1" x14ac:dyDescent="0.2">
      <c r="A36" s="23"/>
      <c r="B36" s="23"/>
      <c r="C36" s="23"/>
      <c r="D36" s="23"/>
      <c r="E36" s="23"/>
      <c r="F36" s="23"/>
      <c r="G36" s="23"/>
      <c r="H36" s="23"/>
      <c r="I36" s="23"/>
      <c r="J36" s="23"/>
      <c r="K36" s="23"/>
      <c r="L36" s="23"/>
      <c r="M36" s="23"/>
      <c r="N36" s="23"/>
      <c r="O36" s="23"/>
      <c r="P36" s="24"/>
      <c r="Q36" s="24"/>
      <c r="R36" s="24"/>
      <c r="S36" s="24"/>
    </row>
    <row r="37" spans="1:19" ht="12.95" customHeight="1" x14ac:dyDescent="0.2">
      <c r="A37" s="149" t="s">
        <v>163</v>
      </c>
      <c r="B37" s="149"/>
      <c r="C37" s="149"/>
      <c r="D37" s="149"/>
      <c r="E37" s="149"/>
      <c r="F37" s="149"/>
      <c r="G37" s="149"/>
      <c r="H37" s="149"/>
      <c r="I37" s="149"/>
      <c r="J37" s="149"/>
      <c r="K37" s="149"/>
      <c r="L37" s="149"/>
      <c r="M37" s="149"/>
      <c r="N37" s="149"/>
      <c r="O37" s="149"/>
      <c r="P37" s="24"/>
      <c r="Q37" s="24"/>
      <c r="R37" s="24"/>
      <c r="S37" s="24"/>
    </row>
    <row r="38" spans="1:19" ht="12.95" customHeight="1" x14ac:dyDescent="0.2">
      <c r="A38" s="138" t="s">
        <v>88</v>
      </c>
      <c r="B38" s="138"/>
      <c r="C38" s="138"/>
      <c r="D38" s="138"/>
      <c r="E38" s="138"/>
      <c r="F38" s="138"/>
      <c r="G38" s="138"/>
      <c r="H38" s="138"/>
      <c r="I38" s="138"/>
      <c r="J38" s="138"/>
      <c r="K38" s="138"/>
      <c r="L38" s="138"/>
      <c r="M38" s="138"/>
      <c r="N38" s="138"/>
      <c r="O38" s="138"/>
      <c r="P38" s="24"/>
      <c r="Q38" s="24"/>
      <c r="R38" s="24"/>
      <c r="S38" s="24"/>
    </row>
    <row r="39" spans="1:19" ht="12.95" customHeight="1" x14ac:dyDescent="0.2">
      <c r="A39" s="138" t="s">
        <v>89</v>
      </c>
      <c r="B39" s="138"/>
      <c r="C39" s="138"/>
      <c r="D39" s="138"/>
      <c r="E39" s="138"/>
      <c r="F39" s="138"/>
      <c r="G39" s="138"/>
      <c r="H39" s="138"/>
      <c r="I39" s="138"/>
      <c r="J39" s="138"/>
      <c r="K39" s="138"/>
      <c r="L39" s="138"/>
      <c r="M39" s="138"/>
      <c r="N39" s="138"/>
      <c r="O39" s="138"/>
      <c r="P39" s="24"/>
      <c r="Q39" s="24"/>
      <c r="R39" s="24"/>
      <c r="S39" s="24"/>
    </row>
    <row r="40" spans="1:19" ht="12.95" customHeight="1" x14ac:dyDescent="0.2">
      <c r="A40" s="150" t="s">
        <v>128</v>
      </c>
      <c r="B40" s="150"/>
      <c r="C40" s="150"/>
      <c r="D40" s="150"/>
      <c r="E40" s="150"/>
      <c r="F40" s="150"/>
      <c r="G40" s="150"/>
      <c r="H40" s="150"/>
      <c r="I40" s="150"/>
      <c r="J40" s="150"/>
      <c r="K40" s="150"/>
      <c r="L40" s="150"/>
      <c r="M40" s="150"/>
      <c r="N40" s="150"/>
      <c r="O40" s="150"/>
      <c r="P40" s="24"/>
      <c r="Q40" s="24"/>
      <c r="R40" s="24"/>
      <c r="S40" s="24"/>
    </row>
    <row r="41" spans="1:19" ht="12.95" customHeight="1" x14ac:dyDescent="0.2">
      <c r="A41" s="23"/>
      <c r="B41" s="23"/>
      <c r="C41" s="23"/>
      <c r="D41" s="23"/>
      <c r="E41" s="23"/>
      <c r="F41" s="23"/>
      <c r="G41" s="23"/>
      <c r="H41" s="23"/>
      <c r="I41" s="23"/>
      <c r="J41" s="23"/>
      <c r="K41" s="23"/>
      <c r="L41" s="23"/>
      <c r="M41" s="23"/>
      <c r="N41" s="23"/>
      <c r="O41" s="23"/>
      <c r="P41" s="24"/>
      <c r="Q41" s="24"/>
      <c r="R41" s="24"/>
      <c r="S41" s="24"/>
    </row>
    <row r="42" spans="1:19" ht="12.95" customHeight="1" x14ac:dyDescent="0.2">
      <c r="A42" s="151" t="s">
        <v>111</v>
      </c>
      <c r="B42" s="151"/>
      <c r="C42" s="151"/>
      <c r="D42" s="151"/>
      <c r="E42" s="151"/>
      <c r="F42" s="151"/>
      <c r="G42" s="151"/>
      <c r="H42" s="151"/>
      <c r="I42" s="151"/>
      <c r="J42" s="151"/>
      <c r="K42" s="151"/>
      <c r="L42" s="151"/>
      <c r="M42" s="151"/>
      <c r="N42" s="151"/>
      <c r="O42" s="151"/>
      <c r="P42" s="18"/>
      <c r="Q42" s="18"/>
      <c r="R42" s="18"/>
      <c r="S42" s="18"/>
    </row>
    <row r="43" spans="1:19" ht="12.95" customHeight="1" x14ac:dyDescent="0.2">
      <c r="A43" s="146" t="s">
        <v>171</v>
      </c>
      <c r="B43" s="146"/>
      <c r="C43" s="146"/>
      <c r="D43" s="146"/>
      <c r="E43" s="146"/>
      <c r="F43" s="146"/>
      <c r="G43" s="146"/>
      <c r="H43" s="146"/>
      <c r="I43" s="146"/>
      <c r="J43" s="146"/>
      <c r="K43" s="146"/>
      <c r="L43" s="146"/>
      <c r="M43" s="146"/>
      <c r="N43" s="146"/>
      <c r="O43" s="146"/>
    </row>
    <row r="44" spans="1:19" ht="12.95" customHeight="1" x14ac:dyDescent="0.2">
      <c r="A44" s="23"/>
      <c r="B44" s="23"/>
      <c r="C44" s="23"/>
      <c r="D44" s="23"/>
      <c r="E44" s="23"/>
      <c r="F44" s="23"/>
      <c r="G44" s="23"/>
      <c r="H44" s="23"/>
      <c r="I44" s="23"/>
      <c r="J44" s="23"/>
      <c r="K44" s="23"/>
      <c r="L44" s="23"/>
      <c r="M44" s="23"/>
      <c r="N44" s="23"/>
      <c r="O44" s="23"/>
    </row>
    <row r="45" spans="1:19" ht="12.95" customHeight="1" x14ac:dyDescent="0.2">
      <c r="A45" s="146" t="s">
        <v>136</v>
      </c>
      <c r="B45" s="147"/>
      <c r="C45" s="147"/>
      <c r="D45" s="147"/>
      <c r="E45" s="147"/>
      <c r="F45" s="147"/>
      <c r="G45" s="147"/>
      <c r="H45" s="147"/>
      <c r="I45" s="147"/>
      <c r="J45" s="147"/>
      <c r="K45" s="147"/>
      <c r="L45" s="147"/>
      <c r="M45" s="147"/>
      <c r="N45" s="147"/>
      <c r="O45" s="147"/>
    </row>
    <row r="46" spans="1:19" ht="12.95" customHeight="1" x14ac:dyDescent="0.2">
      <c r="A46" s="147"/>
      <c r="B46" s="147"/>
      <c r="C46" s="147"/>
      <c r="D46" s="147"/>
      <c r="E46" s="147"/>
      <c r="F46" s="147"/>
      <c r="G46" s="147"/>
      <c r="H46" s="147"/>
      <c r="I46" s="147"/>
      <c r="J46" s="147"/>
      <c r="K46" s="147"/>
      <c r="L46" s="147"/>
      <c r="M46" s="147"/>
      <c r="N46" s="147"/>
      <c r="O46" s="147"/>
    </row>
    <row r="47" spans="1:19" ht="12.95" customHeight="1" x14ac:dyDescent="0.2">
      <c r="A47" s="24"/>
      <c r="B47" s="24"/>
      <c r="C47" s="24"/>
      <c r="D47" s="24"/>
      <c r="E47" s="24"/>
      <c r="F47" s="24"/>
      <c r="G47" s="24"/>
      <c r="H47" s="24"/>
      <c r="I47" s="24"/>
      <c r="J47" s="24"/>
      <c r="K47" s="24"/>
      <c r="L47" s="24"/>
      <c r="M47" s="24"/>
      <c r="N47" s="24"/>
      <c r="O47" s="24"/>
    </row>
    <row r="48" spans="1:19" ht="12.95" customHeight="1" x14ac:dyDescent="0.2">
      <c r="A48" s="146" t="s">
        <v>164</v>
      </c>
      <c r="B48" s="146"/>
      <c r="C48" s="146"/>
      <c r="D48" s="146"/>
      <c r="E48" s="146"/>
      <c r="F48" s="146"/>
      <c r="G48" s="146"/>
      <c r="H48" s="146"/>
      <c r="I48" s="146"/>
      <c r="J48" s="146"/>
      <c r="K48" s="146"/>
      <c r="L48" s="146"/>
      <c r="M48" s="146"/>
      <c r="N48" s="146"/>
      <c r="O48" s="146"/>
    </row>
    <row r="49" spans="1:16" ht="12.95" customHeight="1" x14ac:dyDescent="0.2">
      <c r="A49" s="146"/>
      <c r="B49" s="146"/>
      <c r="C49" s="146"/>
      <c r="D49" s="146"/>
      <c r="E49" s="146"/>
      <c r="F49" s="146"/>
      <c r="G49" s="146"/>
      <c r="H49" s="146"/>
      <c r="I49" s="146"/>
      <c r="J49" s="146"/>
      <c r="K49" s="146"/>
      <c r="L49" s="146"/>
      <c r="M49" s="146"/>
      <c r="N49" s="146"/>
      <c r="O49" s="146"/>
    </row>
    <row r="50" spans="1:16" ht="12.95" customHeight="1" x14ac:dyDescent="0.2">
      <c r="A50" s="19"/>
    </row>
    <row r="51" spans="1:16" ht="12.95" customHeight="1" x14ac:dyDescent="0.2">
      <c r="A51" s="157" t="s">
        <v>131</v>
      </c>
      <c r="B51" s="157"/>
      <c r="C51" s="157"/>
      <c r="D51" s="157"/>
      <c r="E51" s="157"/>
      <c r="F51" s="157"/>
      <c r="G51" s="157"/>
      <c r="H51" s="157"/>
      <c r="I51" s="157"/>
      <c r="J51" s="157"/>
      <c r="K51" s="157"/>
      <c r="L51" s="157"/>
      <c r="M51" s="157"/>
      <c r="N51" s="157"/>
      <c r="O51" s="157"/>
    </row>
    <row r="52" spans="1:16" ht="12.95" customHeight="1" x14ac:dyDescent="0.2">
      <c r="A52" s="146" t="s">
        <v>137</v>
      </c>
      <c r="B52" s="146"/>
      <c r="C52" s="146"/>
      <c r="D52" s="146"/>
      <c r="E52" s="146"/>
      <c r="F52" s="146"/>
      <c r="G52" s="146"/>
      <c r="H52" s="146"/>
      <c r="I52" s="146"/>
      <c r="J52" s="146"/>
      <c r="K52" s="146"/>
      <c r="L52" s="146"/>
      <c r="M52" s="146"/>
      <c r="N52" s="146"/>
      <c r="O52" s="146"/>
    </row>
    <row r="53" spans="1:16" ht="12.95" customHeight="1" x14ac:dyDescent="0.2">
      <c r="A53" s="146"/>
      <c r="B53" s="146"/>
      <c r="C53" s="146"/>
      <c r="D53" s="146"/>
      <c r="E53" s="146"/>
      <c r="F53" s="146"/>
      <c r="G53" s="146"/>
      <c r="H53" s="146"/>
      <c r="I53" s="146"/>
      <c r="J53" s="146"/>
      <c r="K53" s="146"/>
      <c r="L53" s="146"/>
      <c r="M53" s="146"/>
      <c r="N53" s="146"/>
      <c r="O53" s="146"/>
    </row>
    <row r="55" spans="1:16" ht="12.95" customHeight="1" x14ac:dyDescent="0.2">
      <c r="B55" s="140" t="s">
        <v>176</v>
      </c>
      <c r="C55" s="140"/>
      <c r="D55" s="140"/>
      <c r="E55" s="140"/>
      <c r="F55" s="140"/>
      <c r="G55" s="140"/>
      <c r="H55" s="140"/>
      <c r="I55" s="140"/>
      <c r="J55" s="140"/>
      <c r="K55" s="140"/>
      <c r="L55" s="140"/>
      <c r="M55" s="140"/>
      <c r="N55" s="140"/>
      <c r="O55" s="140"/>
    </row>
    <row r="56" spans="1:16" ht="12.95" customHeight="1" x14ac:dyDescent="0.2">
      <c r="B56" s="83"/>
      <c r="C56" s="83"/>
      <c r="D56" s="83"/>
      <c r="E56" s="83"/>
      <c r="F56" s="83"/>
      <c r="G56" s="83"/>
      <c r="H56" s="83"/>
      <c r="I56" s="83"/>
      <c r="J56" s="83"/>
      <c r="K56" s="83"/>
      <c r="L56" s="83"/>
      <c r="M56" s="83"/>
      <c r="N56" s="83"/>
      <c r="O56" s="83"/>
    </row>
    <row r="57" spans="1:16" ht="12.95" customHeight="1" x14ac:dyDescent="0.2">
      <c r="B57" s="140" t="s">
        <v>145</v>
      </c>
      <c r="C57" s="140"/>
      <c r="D57" s="140"/>
      <c r="E57" s="140"/>
      <c r="F57" s="140"/>
      <c r="G57" s="140"/>
      <c r="H57" s="140"/>
      <c r="I57" s="140"/>
      <c r="J57" s="140"/>
      <c r="K57" s="140"/>
      <c r="L57" s="140"/>
      <c r="M57" s="140"/>
      <c r="N57" s="140"/>
      <c r="O57" s="140"/>
    </row>
    <row r="58" spans="1:16" ht="12.95" customHeight="1" x14ac:dyDescent="0.2">
      <c r="B58" s="86"/>
      <c r="C58" s="86"/>
      <c r="D58" s="86"/>
      <c r="E58" s="86"/>
      <c r="F58" s="86"/>
      <c r="G58" s="86"/>
      <c r="H58" s="86"/>
      <c r="I58" s="86"/>
      <c r="J58" s="86"/>
      <c r="K58" s="86"/>
      <c r="L58" s="86"/>
      <c r="M58" s="86"/>
      <c r="N58" s="86"/>
      <c r="O58" s="86"/>
    </row>
    <row r="59" spans="1:16" ht="12.95" customHeight="1" x14ac:dyDescent="0.2">
      <c r="B59" s="138" t="s">
        <v>126</v>
      </c>
      <c r="C59" s="138"/>
      <c r="D59" s="138"/>
      <c r="E59" s="138"/>
      <c r="F59" s="138"/>
      <c r="G59" s="138"/>
      <c r="H59" s="138"/>
      <c r="I59" s="138"/>
      <c r="J59" s="138"/>
      <c r="K59" s="138"/>
      <c r="L59" s="138"/>
      <c r="M59" s="138"/>
      <c r="N59" s="138"/>
      <c r="O59" s="138"/>
    </row>
    <row r="60" spans="1:16" ht="12.95" customHeight="1" x14ac:dyDescent="0.2">
      <c r="B60" s="83"/>
      <c r="C60" s="83"/>
      <c r="D60" s="83"/>
      <c r="E60" s="83"/>
      <c r="F60" s="83"/>
      <c r="G60" s="83"/>
      <c r="H60" s="83"/>
      <c r="I60" s="83"/>
      <c r="J60" s="83"/>
      <c r="K60" s="83"/>
      <c r="L60" s="83"/>
      <c r="M60" s="83"/>
      <c r="N60" s="83"/>
      <c r="O60" s="83"/>
    </row>
    <row r="61" spans="1:16" ht="12.95" customHeight="1" x14ac:dyDescent="0.2">
      <c r="B61" s="140" t="s">
        <v>138</v>
      </c>
      <c r="C61" s="140"/>
      <c r="D61" s="140"/>
      <c r="E61" s="140"/>
      <c r="F61" s="140"/>
      <c r="G61" s="140"/>
      <c r="H61" s="140"/>
      <c r="I61" s="140"/>
      <c r="J61" s="140"/>
      <c r="K61" s="140"/>
      <c r="L61" s="140"/>
      <c r="M61" s="140"/>
      <c r="N61" s="140"/>
      <c r="O61" s="140"/>
    </row>
    <row r="62" spans="1:16" ht="12.95" customHeight="1" x14ac:dyDescent="0.2">
      <c r="B62" s="140"/>
      <c r="C62" s="140"/>
      <c r="D62" s="140"/>
      <c r="E62" s="140"/>
      <c r="F62" s="140"/>
      <c r="G62" s="140"/>
      <c r="H62" s="140"/>
      <c r="I62" s="140"/>
      <c r="J62" s="140"/>
      <c r="K62" s="140"/>
      <c r="L62" s="140"/>
      <c r="M62" s="140"/>
      <c r="N62" s="140"/>
      <c r="O62" s="140"/>
    </row>
    <row r="63" spans="1:16" ht="12.95" customHeight="1" x14ac:dyDescent="0.2">
      <c r="B63" s="83"/>
      <c r="C63" s="83"/>
      <c r="D63" s="83"/>
      <c r="E63" s="83"/>
      <c r="F63" s="83"/>
      <c r="G63" s="83"/>
      <c r="H63" s="83"/>
      <c r="I63" s="83"/>
      <c r="J63" s="83"/>
      <c r="K63" s="83"/>
      <c r="L63" s="83"/>
      <c r="M63" s="83"/>
      <c r="N63" s="83"/>
      <c r="O63" s="83"/>
    </row>
    <row r="64" spans="1:16" ht="12.95" customHeight="1" x14ac:dyDescent="0.2">
      <c r="B64" s="138" t="s">
        <v>165</v>
      </c>
      <c r="C64" s="138"/>
      <c r="D64" s="138"/>
      <c r="E64" s="138"/>
      <c r="F64" s="138"/>
      <c r="G64" s="138"/>
      <c r="H64" s="138"/>
      <c r="I64" s="138"/>
      <c r="J64" s="138"/>
      <c r="K64" s="138"/>
      <c r="L64" s="138"/>
      <c r="M64" s="138"/>
      <c r="N64" s="138"/>
      <c r="O64" s="138"/>
      <c r="P64" s="19"/>
    </row>
    <row r="65" spans="1:19" ht="12.95" customHeight="1" x14ac:dyDescent="0.2">
      <c r="B65" s="83"/>
      <c r="C65" s="83"/>
      <c r="D65" s="83"/>
      <c r="E65" s="83"/>
      <c r="F65" s="83"/>
      <c r="G65" s="83"/>
      <c r="H65" s="83"/>
      <c r="I65" s="83"/>
      <c r="J65" s="83"/>
      <c r="K65" s="83"/>
      <c r="L65" s="83"/>
      <c r="M65" s="83"/>
      <c r="N65" s="83"/>
      <c r="O65" s="83"/>
    </row>
    <row r="66" spans="1:19" ht="12.95" customHeight="1" x14ac:dyDescent="0.2">
      <c r="B66" s="138" t="s">
        <v>139</v>
      </c>
      <c r="C66" s="138"/>
      <c r="D66" s="138"/>
      <c r="E66" s="138"/>
      <c r="F66" s="138"/>
      <c r="G66" s="138"/>
      <c r="H66" s="138"/>
      <c r="I66" s="138"/>
      <c r="J66" s="138"/>
      <c r="K66" s="138"/>
      <c r="L66" s="138"/>
      <c r="M66" s="138"/>
      <c r="N66" s="138"/>
      <c r="O66" s="138"/>
    </row>
    <row r="67" spans="1:19" ht="12.95" customHeight="1" x14ac:dyDescent="0.2">
      <c r="B67" s="137"/>
      <c r="C67" s="137"/>
      <c r="D67" s="137"/>
      <c r="E67" s="137"/>
      <c r="F67" s="137"/>
      <c r="G67" s="137"/>
      <c r="H67" s="137"/>
      <c r="I67" s="137"/>
      <c r="J67" s="137"/>
      <c r="K67" s="137"/>
      <c r="L67" s="137"/>
      <c r="M67" s="137"/>
      <c r="N67" s="137"/>
      <c r="O67" s="137"/>
    </row>
    <row r="68" spans="1:19" ht="12.95" customHeight="1" x14ac:dyDescent="0.2">
      <c r="B68" s="140" t="s">
        <v>177</v>
      </c>
      <c r="C68" s="140"/>
      <c r="D68" s="140"/>
      <c r="E68" s="140"/>
      <c r="F68" s="140"/>
      <c r="G68" s="140"/>
      <c r="H68" s="140"/>
      <c r="I68" s="140"/>
      <c r="J68" s="140"/>
      <c r="K68" s="140"/>
      <c r="L68" s="140"/>
      <c r="M68" s="140"/>
      <c r="N68" s="140"/>
      <c r="O68" s="140"/>
    </row>
    <row r="69" spans="1:19" ht="12.95" customHeight="1" x14ac:dyDescent="0.2">
      <c r="A69" s="86"/>
      <c r="B69" s="86"/>
      <c r="C69" s="86"/>
      <c r="D69" s="86"/>
      <c r="E69" s="86"/>
      <c r="F69" s="86"/>
      <c r="G69" s="86"/>
      <c r="H69" s="86"/>
      <c r="I69" s="86"/>
      <c r="J69" s="86"/>
      <c r="K69" s="86"/>
      <c r="L69" s="86"/>
      <c r="M69" s="86"/>
      <c r="N69" s="86"/>
      <c r="O69" s="86"/>
    </row>
    <row r="70" spans="1:19" ht="12.95" customHeight="1" x14ac:dyDescent="0.2">
      <c r="A70" s="157" t="s">
        <v>79</v>
      </c>
      <c r="B70" s="157"/>
      <c r="C70" s="157"/>
      <c r="D70" s="157"/>
      <c r="E70" s="157"/>
      <c r="F70" s="157"/>
      <c r="G70" s="157"/>
      <c r="H70" s="157"/>
      <c r="I70" s="157"/>
      <c r="J70" s="157"/>
      <c r="K70" s="157"/>
      <c r="L70" s="157"/>
      <c r="M70" s="157"/>
      <c r="N70" s="157"/>
      <c r="O70" s="157"/>
      <c r="P70" s="29"/>
      <c r="Q70" s="29"/>
      <c r="R70" s="29"/>
      <c r="S70" s="29"/>
    </row>
    <row r="71" spans="1:19" ht="12.95" customHeight="1" x14ac:dyDescent="0.2">
      <c r="A71" s="18"/>
      <c r="B71" s="19" t="s">
        <v>140</v>
      </c>
    </row>
    <row r="72" spans="1:19" ht="12.95" customHeight="1" x14ac:dyDescent="0.2">
      <c r="A72" s="18"/>
      <c r="B72" s="146" t="s">
        <v>141</v>
      </c>
      <c r="C72" s="146"/>
      <c r="D72" s="146"/>
      <c r="E72" s="146"/>
      <c r="F72" s="146"/>
      <c r="G72" s="146"/>
      <c r="H72" s="146"/>
      <c r="I72" s="146"/>
      <c r="J72" s="146"/>
      <c r="K72" s="146"/>
      <c r="L72" s="146"/>
      <c r="M72" s="146"/>
      <c r="N72" s="146"/>
      <c r="O72" s="146"/>
    </row>
    <row r="73" spans="1:19" ht="12.95" customHeight="1" x14ac:dyDescent="0.2">
      <c r="A73" s="18"/>
      <c r="B73" s="146" t="s">
        <v>142</v>
      </c>
      <c r="C73" s="146"/>
      <c r="D73" s="146"/>
      <c r="E73" s="146"/>
      <c r="F73" s="146"/>
      <c r="G73" s="146"/>
      <c r="H73" s="146"/>
      <c r="I73" s="146"/>
      <c r="J73" s="146"/>
      <c r="K73" s="146"/>
      <c r="L73" s="146"/>
      <c r="M73" s="146"/>
      <c r="N73" s="146"/>
      <c r="O73" s="146"/>
    </row>
    <row r="74" spans="1:19" ht="12.95" customHeight="1" x14ac:dyDescent="0.2">
      <c r="A74" s="18"/>
      <c r="B74" s="158" t="s">
        <v>167</v>
      </c>
      <c r="C74" s="158"/>
      <c r="D74" s="158"/>
      <c r="E74" s="158"/>
      <c r="F74" s="158"/>
      <c r="G74" s="158"/>
      <c r="H74" s="158"/>
      <c r="I74" s="158"/>
      <c r="J74" s="158"/>
      <c r="K74" s="158"/>
      <c r="L74" s="158"/>
      <c r="M74" s="158"/>
      <c r="N74" s="158"/>
      <c r="O74" s="158"/>
    </row>
    <row r="75" spans="1:19" ht="12.95" customHeight="1" x14ac:dyDescent="0.2">
      <c r="A75" s="18"/>
      <c r="B75" s="158"/>
      <c r="C75" s="158"/>
      <c r="D75" s="158"/>
      <c r="E75" s="158"/>
      <c r="F75" s="158"/>
      <c r="G75" s="158"/>
      <c r="H75" s="158"/>
      <c r="I75" s="158"/>
      <c r="J75" s="158"/>
      <c r="K75" s="158"/>
      <c r="L75" s="158"/>
      <c r="M75" s="158"/>
      <c r="N75" s="158"/>
      <c r="O75" s="158"/>
    </row>
    <row r="76" spans="1:19" ht="12.95" customHeight="1" x14ac:dyDescent="0.2">
      <c r="A76" s="18"/>
      <c r="B76" s="22"/>
      <c r="C76" s="22"/>
      <c r="D76" s="22"/>
      <c r="E76" s="22"/>
      <c r="F76" s="22"/>
      <c r="G76" s="22"/>
      <c r="H76" s="22"/>
      <c r="I76" s="22"/>
      <c r="J76" s="22"/>
      <c r="K76" s="22"/>
      <c r="L76" s="22"/>
      <c r="M76" s="22"/>
      <c r="N76" s="22"/>
      <c r="O76" s="22"/>
    </row>
    <row r="77" spans="1:19" ht="12.95" customHeight="1" x14ac:dyDescent="0.2">
      <c r="A77" s="157" t="s">
        <v>80</v>
      </c>
      <c r="B77" s="157"/>
      <c r="C77" s="157"/>
      <c r="D77" s="157"/>
      <c r="E77" s="157"/>
      <c r="F77" s="157"/>
      <c r="G77" s="157"/>
      <c r="H77" s="157"/>
      <c r="I77" s="157"/>
      <c r="J77" s="157"/>
      <c r="K77" s="157"/>
      <c r="L77" s="157"/>
      <c r="M77" s="157"/>
      <c r="N77" s="157"/>
      <c r="O77" s="157"/>
      <c r="P77" s="29"/>
      <c r="Q77" s="29"/>
      <c r="R77" s="29"/>
      <c r="S77" s="29"/>
    </row>
    <row r="78" spans="1:19" ht="12.95" customHeight="1" x14ac:dyDescent="0.2">
      <c r="A78" s="146" t="s">
        <v>143</v>
      </c>
      <c r="B78" s="146"/>
      <c r="C78" s="146"/>
      <c r="D78" s="146"/>
      <c r="E78" s="146"/>
      <c r="F78" s="146"/>
      <c r="G78" s="146"/>
      <c r="H78" s="146"/>
      <c r="I78" s="146"/>
      <c r="J78" s="146"/>
      <c r="K78" s="146"/>
      <c r="L78" s="146"/>
      <c r="M78" s="146"/>
      <c r="N78" s="146"/>
      <c r="O78" s="146"/>
      <c r="P78" s="23"/>
      <c r="Q78" s="23"/>
      <c r="R78" s="23"/>
      <c r="S78" s="23"/>
    </row>
    <row r="79" spans="1:19" ht="12.95" customHeight="1" x14ac:dyDescent="0.2">
      <c r="A79" s="146"/>
      <c r="B79" s="146"/>
      <c r="C79" s="146"/>
      <c r="D79" s="146"/>
      <c r="E79" s="146"/>
      <c r="F79" s="146"/>
      <c r="G79" s="146"/>
      <c r="H79" s="146"/>
      <c r="I79" s="146"/>
      <c r="J79" s="146"/>
      <c r="K79" s="146"/>
      <c r="L79" s="146"/>
      <c r="M79" s="146"/>
      <c r="N79" s="146"/>
      <c r="O79" s="146"/>
      <c r="P79" s="23"/>
      <c r="Q79" s="23"/>
      <c r="R79" s="23"/>
      <c r="S79" s="23"/>
    </row>
    <row r="80" spans="1:19" ht="12.95" customHeight="1" x14ac:dyDescent="0.2">
      <c r="B80" s="19" t="s">
        <v>117</v>
      </c>
      <c r="C80" s="19"/>
      <c r="D80" s="138" t="s">
        <v>118</v>
      </c>
      <c r="E80" s="138"/>
      <c r="F80" s="138"/>
      <c r="G80" s="138"/>
      <c r="H80" s="138"/>
      <c r="I80" s="138"/>
      <c r="J80" s="138"/>
      <c r="K80" s="138"/>
      <c r="L80" s="138"/>
      <c r="M80" s="138"/>
      <c r="N80" s="138"/>
      <c r="O80" s="138"/>
    </row>
    <row r="81" spans="1:19" ht="12.95" customHeight="1" x14ac:dyDescent="0.2">
      <c r="B81" s="19" t="s">
        <v>119</v>
      </c>
      <c r="C81" s="19"/>
      <c r="D81" s="139" t="s">
        <v>152</v>
      </c>
      <c r="E81" s="139"/>
      <c r="F81" s="139"/>
      <c r="G81" s="139"/>
      <c r="H81" s="139"/>
      <c r="I81" s="139"/>
      <c r="J81" s="139"/>
      <c r="K81" s="139"/>
      <c r="L81" s="139"/>
      <c r="M81" s="139"/>
      <c r="N81" s="139"/>
      <c r="O81" s="139"/>
    </row>
    <row r="82" spans="1:19" ht="12.95" customHeight="1" x14ac:dyDescent="0.2">
      <c r="B82" s="146" t="s">
        <v>113</v>
      </c>
      <c r="C82" s="146"/>
      <c r="D82" s="146" t="s">
        <v>114</v>
      </c>
      <c r="E82" s="146"/>
      <c r="F82" s="146"/>
      <c r="G82" s="146"/>
      <c r="H82" s="146"/>
      <c r="I82" s="146"/>
      <c r="J82" s="146"/>
      <c r="K82" s="146"/>
      <c r="L82" s="146"/>
      <c r="M82" s="146"/>
      <c r="N82" s="146"/>
      <c r="O82" s="146"/>
    </row>
    <row r="83" spans="1:19" ht="12.95" customHeight="1" x14ac:dyDescent="0.2">
      <c r="B83" s="23"/>
      <c r="C83" s="23"/>
      <c r="D83" s="146" t="s">
        <v>144</v>
      </c>
      <c r="E83" s="146"/>
      <c r="F83" s="146"/>
      <c r="G83" s="146"/>
      <c r="H83" s="146"/>
      <c r="I83" s="146"/>
      <c r="J83" s="146"/>
      <c r="K83" s="146"/>
      <c r="L83" s="146"/>
      <c r="M83" s="146"/>
      <c r="N83" s="146"/>
      <c r="O83" s="146"/>
    </row>
    <row r="84" spans="1:19" ht="12.95" customHeight="1" x14ac:dyDescent="0.2">
      <c r="B84" s="19" t="s">
        <v>120</v>
      </c>
      <c r="C84" s="19"/>
      <c r="D84" s="139" t="s">
        <v>151</v>
      </c>
      <c r="E84" s="139"/>
      <c r="F84" s="139"/>
      <c r="G84" s="139"/>
      <c r="H84" s="139"/>
      <c r="I84" s="139"/>
      <c r="J84" s="139"/>
      <c r="K84" s="139"/>
      <c r="L84" s="139"/>
      <c r="M84" s="139"/>
      <c r="N84" s="139"/>
      <c r="O84" s="139"/>
    </row>
    <row r="85" spans="1:19" ht="12.95" customHeight="1" x14ac:dyDescent="0.2">
      <c r="B85" s="19"/>
    </row>
    <row r="86" spans="1:19" ht="12.95" customHeight="1" x14ac:dyDescent="0.2">
      <c r="B86" s="156" t="s">
        <v>81</v>
      </c>
      <c r="C86" s="156"/>
      <c r="D86" s="156"/>
      <c r="E86" s="156"/>
      <c r="F86" s="156"/>
      <c r="G86" s="156"/>
      <c r="H86" s="156"/>
      <c r="I86" s="156"/>
      <c r="J86" s="156"/>
      <c r="K86" s="156"/>
      <c r="L86" s="156"/>
      <c r="M86" s="156"/>
      <c r="N86" s="156"/>
      <c r="O86" s="156"/>
      <c r="P86" s="29"/>
      <c r="Q86" s="29"/>
      <c r="R86" s="29"/>
      <c r="S86" s="29"/>
    </row>
    <row r="87" spans="1:19" ht="12.95" customHeight="1" x14ac:dyDescent="0.2">
      <c r="C87" s="140" t="s">
        <v>153</v>
      </c>
      <c r="D87" s="140"/>
      <c r="E87" s="140"/>
      <c r="F87" s="140"/>
      <c r="G87" s="140"/>
      <c r="H87" s="140"/>
      <c r="I87" s="140"/>
      <c r="J87" s="140"/>
      <c r="K87" s="140"/>
      <c r="L87" s="140"/>
      <c r="M87" s="140"/>
      <c r="N87" s="140"/>
      <c r="O87" s="140"/>
      <c r="P87" s="23"/>
      <c r="Q87" s="23"/>
      <c r="R87" s="23"/>
      <c r="S87" s="23"/>
    </row>
    <row r="88" spans="1:19" ht="12.95" customHeight="1" x14ac:dyDescent="0.2">
      <c r="A88" s="24"/>
      <c r="B88" s="24"/>
      <c r="C88" s="140" t="s">
        <v>124</v>
      </c>
      <c r="D88" s="140"/>
      <c r="E88" s="140"/>
      <c r="F88" s="140"/>
      <c r="G88" s="140"/>
      <c r="H88" s="140"/>
      <c r="I88" s="140"/>
      <c r="J88" s="140"/>
      <c r="K88" s="140"/>
      <c r="L88" s="140"/>
      <c r="M88" s="140"/>
      <c r="N88" s="140"/>
      <c r="O88" s="140"/>
      <c r="Q88" s="23"/>
      <c r="R88" s="23"/>
      <c r="S88" s="23"/>
    </row>
    <row r="89" spans="1:19" ht="12.95" customHeight="1" x14ac:dyDescent="0.2">
      <c r="A89" s="24"/>
      <c r="B89" s="24"/>
      <c r="C89" s="140"/>
      <c r="D89" s="140"/>
      <c r="E89" s="140"/>
      <c r="F89" s="140"/>
      <c r="G89" s="140"/>
      <c r="H89" s="140"/>
      <c r="I89" s="140"/>
      <c r="J89" s="140"/>
      <c r="K89" s="140"/>
      <c r="L89" s="140"/>
      <c r="M89" s="140"/>
      <c r="N89" s="140"/>
      <c r="O89" s="140"/>
      <c r="P89" s="22"/>
      <c r="Q89" s="22"/>
      <c r="R89" s="22"/>
      <c r="S89" s="22"/>
    </row>
    <row r="90" spans="1:19" ht="12.95" customHeight="1" x14ac:dyDescent="0.2">
      <c r="A90" s="24"/>
      <c r="B90" s="24"/>
      <c r="C90" s="86"/>
      <c r="D90" s="86"/>
      <c r="E90" s="86"/>
      <c r="F90" s="86"/>
      <c r="G90" s="86"/>
      <c r="H90" s="86"/>
      <c r="I90" s="86"/>
      <c r="J90" s="86"/>
      <c r="K90" s="86"/>
      <c r="L90" s="86"/>
      <c r="M90" s="86"/>
      <c r="N90" s="86"/>
      <c r="O90" s="86"/>
      <c r="P90" s="22"/>
      <c r="Q90" s="22"/>
      <c r="R90" s="22"/>
      <c r="S90" s="22"/>
    </row>
    <row r="91" spans="1:19" ht="12.95" customHeight="1" x14ac:dyDescent="0.2">
      <c r="A91" s="24"/>
      <c r="B91" s="24"/>
      <c r="C91" s="140" t="s">
        <v>125</v>
      </c>
      <c r="D91" s="140"/>
      <c r="E91" s="140"/>
      <c r="F91" s="140"/>
      <c r="G91" s="140"/>
      <c r="H91" s="140"/>
      <c r="I91" s="140"/>
      <c r="J91" s="140"/>
      <c r="K91" s="140"/>
      <c r="L91" s="140"/>
      <c r="M91" s="140"/>
      <c r="N91" s="140"/>
      <c r="O91" s="140"/>
      <c r="P91" s="22"/>
      <c r="Q91" s="22"/>
      <c r="R91" s="22"/>
      <c r="S91" s="22"/>
    </row>
    <row r="92" spans="1:19" ht="12.95" customHeight="1" x14ac:dyDescent="0.2">
      <c r="A92" s="24"/>
      <c r="B92" s="24"/>
      <c r="C92" s="140"/>
      <c r="D92" s="140"/>
      <c r="E92" s="140"/>
      <c r="F92" s="140"/>
      <c r="G92" s="140"/>
      <c r="H92" s="140"/>
      <c r="I92" s="140"/>
      <c r="J92" s="140"/>
      <c r="K92" s="140"/>
      <c r="L92" s="140"/>
      <c r="M92" s="140"/>
      <c r="N92" s="140"/>
      <c r="O92" s="140"/>
      <c r="P92" s="22"/>
      <c r="Q92" s="22"/>
      <c r="R92" s="22"/>
      <c r="S92" s="22"/>
    </row>
    <row r="93" spans="1:19" ht="12.95" customHeight="1" x14ac:dyDescent="0.2">
      <c r="A93" s="24"/>
      <c r="B93" s="24"/>
      <c r="C93" s="140"/>
      <c r="D93" s="140"/>
      <c r="E93" s="140"/>
      <c r="F93" s="140"/>
      <c r="G93" s="140"/>
      <c r="H93" s="140"/>
      <c r="I93" s="140"/>
      <c r="J93" s="140"/>
      <c r="K93" s="140"/>
      <c r="L93" s="140"/>
      <c r="M93" s="140"/>
      <c r="N93" s="140"/>
      <c r="O93" s="140"/>
      <c r="P93" s="22"/>
      <c r="Q93" s="22"/>
      <c r="R93" s="22"/>
      <c r="S93" s="22"/>
    </row>
    <row r="94" spans="1:19" ht="12.95" customHeight="1" x14ac:dyDescent="0.2">
      <c r="A94" s="24"/>
      <c r="B94" s="24"/>
      <c r="C94" s="140"/>
      <c r="D94" s="140"/>
      <c r="E94" s="140"/>
      <c r="F94" s="140"/>
      <c r="G94" s="140"/>
      <c r="H94" s="140"/>
      <c r="I94" s="140"/>
      <c r="J94" s="140"/>
      <c r="K94" s="140"/>
      <c r="L94" s="140"/>
      <c r="M94" s="140"/>
      <c r="N94" s="140"/>
      <c r="O94" s="140"/>
      <c r="P94" s="22"/>
      <c r="Q94" s="22"/>
      <c r="R94" s="22"/>
      <c r="S94" s="22"/>
    </row>
    <row r="95" spans="1:19" ht="12.95" customHeight="1" x14ac:dyDescent="0.2">
      <c r="C95" s="141" t="s">
        <v>166</v>
      </c>
      <c r="D95" s="141"/>
      <c r="E95" s="141"/>
      <c r="F95" s="141"/>
      <c r="G95" s="141"/>
      <c r="H95" s="141"/>
      <c r="I95" s="141"/>
      <c r="J95" s="141"/>
      <c r="K95" s="141"/>
      <c r="L95" s="141"/>
      <c r="M95" s="141"/>
      <c r="N95" s="141"/>
      <c r="O95" s="141"/>
    </row>
    <row r="96" spans="1:19" ht="12.95" customHeight="1" x14ac:dyDescent="0.2">
      <c r="C96" s="84" t="s">
        <v>115</v>
      </c>
      <c r="D96" s="141" t="s">
        <v>178</v>
      </c>
      <c r="E96" s="141"/>
      <c r="F96" s="141"/>
      <c r="G96" s="141"/>
      <c r="H96" s="141"/>
      <c r="I96" s="141"/>
      <c r="J96" s="141"/>
      <c r="K96" s="141"/>
      <c r="L96" s="141"/>
      <c r="M96" s="141"/>
      <c r="N96" s="141"/>
      <c r="O96" s="141"/>
    </row>
    <row r="97" spans="2:19" ht="12.95" customHeight="1" x14ac:dyDescent="0.2">
      <c r="C97" s="84" t="s">
        <v>115</v>
      </c>
      <c r="D97" s="141" t="s">
        <v>179</v>
      </c>
      <c r="E97" s="141"/>
      <c r="F97" s="141"/>
      <c r="G97" s="141"/>
      <c r="H97" s="141"/>
      <c r="I97" s="141"/>
      <c r="J97" s="141"/>
      <c r="K97" s="141"/>
      <c r="L97" s="141"/>
      <c r="M97" s="141"/>
      <c r="N97" s="141"/>
      <c r="O97" s="141"/>
    </row>
    <row r="98" spans="2:19" ht="12.95" customHeight="1" x14ac:dyDescent="0.2">
      <c r="C98" s="84" t="s">
        <v>115</v>
      </c>
      <c r="D98" s="142" t="s">
        <v>180</v>
      </c>
      <c r="E98" s="143"/>
      <c r="F98" s="143"/>
      <c r="G98" s="143"/>
      <c r="H98" s="143"/>
      <c r="I98" s="143"/>
      <c r="J98" s="143"/>
      <c r="K98" s="143"/>
      <c r="L98" s="143"/>
      <c r="M98" s="143"/>
      <c r="N98" s="143"/>
      <c r="O98" s="143"/>
    </row>
    <row r="99" spans="2:19" ht="12.95" customHeight="1" x14ac:dyDescent="0.2">
      <c r="C99" s="84" t="s">
        <v>115</v>
      </c>
      <c r="D99" s="141" t="s">
        <v>181</v>
      </c>
      <c r="E99" s="141"/>
      <c r="F99" s="141"/>
      <c r="G99" s="141"/>
      <c r="H99" s="141"/>
      <c r="I99" s="141"/>
      <c r="J99" s="141"/>
      <c r="K99" s="141"/>
      <c r="L99" s="141"/>
      <c r="M99" s="141"/>
      <c r="N99" s="141"/>
      <c r="O99" s="141"/>
    </row>
    <row r="100" spans="2:19" ht="12.95" customHeight="1" x14ac:dyDescent="0.2">
      <c r="C100" s="84" t="s">
        <v>115</v>
      </c>
      <c r="D100" s="146" t="s">
        <v>182</v>
      </c>
      <c r="E100" s="160"/>
      <c r="F100" s="160"/>
      <c r="G100" s="160"/>
      <c r="H100" s="160"/>
      <c r="I100" s="160"/>
      <c r="J100" s="160"/>
      <c r="K100" s="160"/>
      <c r="L100" s="160"/>
      <c r="M100" s="160"/>
      <c r="N100" s="160"/>
      <c r="O100" s="160"/>
    </row>
    <row r="101" spans="2:19" ht="12.95" customHeight="1" x14ac:dyDescent="0.2">
      <c r="C101" s="84"/>
      <c r="D101" s="160"/>
      <c r="E101" s="160"/>
      <c r="F101" s="160"/>
      <c r="G101" s="160"/>
      <c r="H101" s="160"/>
      <c r="I101" s="160"/>
      <c r="J101" s="160"/>
      <c r="K101" s="160"/>
      <c r="L101" s="160"/>
      <c r="M101" s="160"/>
      <c r="N101" s="160"/>
      <c r="O101" s="160"/>
    </row>
    <row r="102" spans="2:19" ht="12.95" customHeight="1" x14ac:dyDescent="0.2">
      <c r="C102" s="84" t="s">
        <v>115</v>
      </c>
      <c r="D102" s="138" t="s">
        <v>184</v>
      </c>
      <c r="E102" s="141"/>
      <c r="F102" s="141"/>
      <c r="G102" s="141"/>
      <c r="H102" s="141"/>
      <c r="I102" s="141"/>
      <c r="J102" s="141"/>
      <c r="K102" s="141"/>
      <c r="L102" s="141"/>
      <c r="M102" s="141"/>
      <c r="N102" s="141"/>
      <c r="O102" s="141"/>
    </row>
    <row r="103" spans="2:19" ht="12.95" customHeight="1" x14ac:dyDescent="0.2">
      <c r="C103" s="84" t="s">
        <v>115</v>
      </c>
      <c r="D103" s="141" t="s">
        <v>185</v>
      </c>
      <c r="E103" s="141"/>
      <c r="F103" s="141"/>
      <c r="G103" s="141"/>
      <c r="H103" s="141"/>
      <c r="I103" s="141"/>
      <c r="J103" s="141"/>
      <c r="K103" s="141"/>
      <c r="L103" s="141"/>
      <c r="M103" s="141"/>
      <c r="N103" s="141"/>
      <c r="O103" s="141"/>
    </row>
    <row r="104" spans="2:19" ht="12.95" customHeight="1" x14ac:dyDescent="0.2">
      <c r="C104" s="87"/>
      <c r="D104" s="138" t="s">
        <v>168</v>
      </c>
      <c r="E104" s="138"/>
      <c r="F104" s="138"/>
      <c r="G104" s="138"/>
      <c r="H104" s="138"/>
      <c r="I104" s="138"/>
      <c r="J104" s="138"/>
      <c r="K104" s="138"/>
      <c r="L104" s="138"/>
      <c r="M104" s="138"/>
      <c r="N104" s="138"/>
      <c r="O104" s="138"/>
    </row>
    <row r="105" spans="2:19" ht="12.95" customHeight="1" x14ac:dyDescent="0.2">
      <c r="C105" s="84"/>
      <c r="D105" s="138" t="s">
        <v>169</v>
      </c>
      <c r="E105" s="138"/>
      <c r="F105" s="138"/>
      <c r="G105" s="138"/>
      <c r="H105" s="138"/>
      <c r="I105" s="138"/>
      <c r="J105" s="138"/>
      <c r="K105" s="138"/>
      <c r="L105" s="138"/>
      <c r="M105" s="138"/>
      <c r="N105" s="138"/>
      <c r="O105" s="138"/>
    </row>
    <row r="106" spans="2:19" ht="12.95" customHeight="1" x14ac:dyDescent="0.2">
      <c r="C106" s="84"/>
      <c r="D106" s="138" t="s">
        <v>170</v>
      </c>
      <c r="E106" s="138"/>
      <c r="F106" s="138"/>
      <c r="G106" s="138"/>
      <c r="H106" s="138"/>
      <c r="I106" s="138"/>
      <c r="J106" s="138"/>
      <c r="K106" s="138"/>
      <c r="L106" s="138"/>
      <c r="M106" s="138"/>
      <c r="N106" s="138"/>
      <c r="O106" s="138"/>
    </row>
    <row r="107" spans="2:19" ht="12.95" customHeight="1" x14ac:dyDescent="0.2">
      <c r="C107" s="84"/>
      <c r="D107" s="140" t="s">
        <v>183</v>
      </c>
      <c r="E107" s="140"/>
      <c r="F107" s="140"/>
      <c r="G107" s="140"/>
      <c r="H107" s="140"/>
      <c r="I107" s="140"/>
      <c r="J107" s="140"/>
      <c r="K107" s="140"/>
      <c r="L107" s="140"/>
      <c r="M107" s="140"/>
      <c r="N107" s="140"/>
      <c r="O107" s="140"/>
    </row>
    <row r="108" spans="2:19" ht="12.95" customHeight="1" x14ac:dyDescent="0.2">
      <c r="C108" s="84"/>
      <c r="D108" s="140"/>
      <c r="E108" s="140"/>
      <c r="F108" s="140"/>
      <c r="G108" s="140"/>
      <c r="H108" s="140"/>
      <c r="I108" s="140"/>
      <c r="J108" s="140"/>
      <c r="K108" s="140"/>
      <c r="L108" s="140"/>
      <c r="M108" s="140"/>
      <c r="N108" s="140"/>
      <c r="O108" s="140"/>
    </row>
    <row r="109" spans="2:19" ht="12.95" customHeight="1" x14ac:dyDescent="0.2">
      <c r="C109" s="84"/>
      <c r="D109" s="140"/>
      <c r="E109" s="140"/>
      <c r="F109" s="140"/>
      <c r="G109" s="140"/>
      <c r="H109" s="140"/>
      <c r="I109" s="140"/>
      <c r="J109" s="140"/>
      <c r="K109" s="140"/>
      <c r="L109" s="140"/>
      <c r="M109" s="140"/>
      <c r="N109" s="140"/>
      <c r="O109" s="140"/>
    </row>
    <row r="110" spans="2:19" ht="12.95" customHeight="1" x14ac:dyDescent="0.2">
      <c r="C110" s="84"/>
    </row>
    <row r="111" spans="2:19" s="19" customFormat="1" ht="12.95" customHeight="1" x14ac:dyDescent="0.2">
      <c r="C111" s="87"/>
      <c r="D111" s="85"/>
      <c r="E111" s="85"/>
      <c r="F111" s="85"/>
      <c r="G111" s="85"/>
      <c r="H111" s="85"/>
      <c r="I111" s="85"/>
      <c r="J111" s="85"/>
      <c r="K111" s="85"/>
      <c r="L111" s="85"/>
      <c r="M111" s="85"/>
      <c r="N111" s="85"/>
      <c r="O111" s="85"/>
    </row>
    <row r="112" spans="2:19" ht="12.95" customHeight="1" x14ac:dyDescent="0.2">
      <c r="B112" s="156" t="s">
        <v>82</v>
      </c>
      <c r="C112" s="156"/>
      <c r="D112" s="156"/>
      <c r="E112" s="156"/>
      <c r="F112" s="156"/>
      <c r="G112" s="156"/>
      <c r="H112" s="156"/>
      <c r="I112" s="156"/>
      <c r="J112" s="156"/>
      <c r="K112" s="156"/>
      <c r="L112" s="156"/>
      <c r="M112" s="156"/>
      <c r="N112" s="156"/>
      <c r="O112" s="156"/>
      <c r="P112" s="29"/>
      <c r="Q112" s="29"/>
      <c r="R112" s="29"/>
      <c r="S112" s="29"/>
    </row>
    <row r="113" spans="1:19" ht="12.95" customHeight="1" x14ac:dyDescent="0.2">
      <c r="C113" s="146" t="s">
        <v>162</v>
      </c>
      <c r="D113" s="146"/>
      <c r="E113" s="146"/>
      <c r="F113" s="146"/>
      <c r="G113" s="146"/>
      <c r="H113" s="146"/>
      <c r="I113" s="146"/>
      <c r="J113" s="146"/>
      <c r="K113" s="146"/>
      <c r="L113" s="146"/>
      <c r="M113" s="146"/>
      <c r="N113" s="146"/>
      <c r="O113" s="146"/>
    </row>
    <row r="114" spans="1:19" ht="12.95" customHeight="1" x14ac:dyDescent="0.2">
      <c r="C114" s="146"/>
      <c r="D114" s="146"/>
      <c r="E114" s="146"/>
      <c r="F114" s="146"/>
      <c r="G114" s="146"/>
      <c r="H114" s="146"/>
      <c r="I114" s="146"/>
      <c r="J114" s="146"/>
      <c r="K114" s="146"/>
      <c r="L114" s="146"/>
      <c r="M114" s="146"/>
      <c r="N114" s="146"/>
      <c r="O114" s="146"/>
    </row>
    <row r="115" spans="1:19" ht="12.95" customHeight="1" x14ac:dyDescent="0.2">
      <c r="C115" s="22"/>
      <c r="D115" s="22"/>
      <c r="E115" s="22"/>
      <c r="F115" s="22"/>
      <c r="G115" s="22"/>
      <c r="H115" s="22"/>
      <c r="I115" s="22"/>
      <c r="J115" s="22"/>
      <c r="K115" s="22"/>
      <c r="L115" s="22"/>
      <c r="M115" s="22"/>
      <c r="N115" s="22"/>
      <c r="O115" s="22"/>
    </row>
    <row r="116" spans="1:19" ht="12.95" customHeight="1" x14ac:dyDescent="0.2">
      <c r="B116" s="156" t="s">
        <v>83</v>
      </c>
      <c r="C116" s="156"/>
      <c r="D116" s="156"/>
      <c r="E116" s="156"/>
      <c r="F116" s="156"/>
      <c r="G116" s="156"/>
      <c r="H116" s="156"/>
      <c r="I116" s="156"/>
      <c r="J116" s="156"/>
      <c r="K116" s="156"/>
      <c r="L116" s="156"/>
      <c r="M116" s="156"/>
      <c r="N116" s="156"/>
      <c r="O116" s="156"/>
      <c r="P116" s="29"/>
      <c r="Q116" s="29"/>
      <c r="R116" s="29"/>
      <c r="S116" s="29"/>
    </row>
    <row r="117" spans="1:19" ht="12.95" customHeight="1" x14ac:dyDescent="0.2">
      <c r="C117" s="138" t="s">
        <v>172</v>
      </c>
      <c r="D117" s="159"/>
      <c r="E117" s="159"/>
      <c r="F117" s="159"/>
      <c r="G117" s="159"/>
      <c r="H117" s="159"/>
      <c r="I117" s="159"/>
      <c r="J117" s="159"/>
      <c r="K117" s="159"/>
      <c r="L117" s="159"/>
      <c r="M117" s="159"/>
      <c r="N117" s="159"/>
      <c r="O117" s="159"/>
    </row>
    <row r="118" spans="1:19" ht="12.95" customHeight="1" x14ac:dyDescent="0.2">
      <c r="C118" s="83"/>
      <c r="D118" s="83"/>
      <c r="E118" s="83"/>
      <c r="F118" s="83"/>
      <c r="G118" s="83"/>
      <c r="H118" s="83"/>
      <c r="I118" s="83"/>
      <c r="J118" s="83"/>
      <c r="K118" s="83"/>
      <c r="L118" s="83"/>
      <c r="M118" s="83"/>
      <c r="N118" s="83"/>
      <c r="O118" s="83"/>
    </row>
    <row r="119" spans="1:19" ht="12.95" customHeight="1" x14ac:dyDescent="0.2">
      <c r="B119" s="18" t="s">
        <v>121</v>
      </c>
      <c r="C119" s="23"/>
      <c r="D119" s="146" t="s">
        <v>154</v>
      </c>
      <c r="E119" s="146"/>
      <c r="F119" s="146"/>
      <c r="G119" s="146"/>
      <c r="H119" s="146"/>
      <c r="I119" s="146"/>
      <c r="J119" s="146"/>
      <c r="K119" s="146"/>
      <c r="L119" s="146"/>
      <c r="M119" s="146"/>
      <c r="N119" s="146"/>
      <c r="O119" s="146"/>
      <c r="P119" s="24"/>
      <c r="Q119" s="24"/>
      <c r="R119" s="24"/>
      <c r="S119" s="24"/>
    </row>
    <row r="120" spans="1:19" ht="12.95" customHeight="1" x14ac:dyDescent="0.2">
      <c r="B120" s="23"/>
      <c r="C120" s="23"/>
      <c r="D120" s="146"/>
      <c r="E120" s="146"/>
      <c r="F120" s="146"/>
      <c r="G120" s="146"/>
      <c r="H120" s="146"/>
      <c r="I120" s="146"/>
      <c r="J120" s="146"/>
      <c r="K120" s="146"/>
      <c r="L120" s="146"/>
      <c r="M120" s="146"/>
      <c r="N120" s="146"/>
      <c r="O120" s="146"/>
      <c r="P120" s="24"/>
      <c r="Q120" s="24"/>
      <c r="R120" s="24"/>
      <c r="S120" s="24"/>
    </row>
    <row r="121" spans="1:19" ht="12.95" customHeight="1" x14ac:dyDescent="0.2">
      <c r="B121" s="23"/>
      <c r="C121" s="23"/>
      <c r="D121" s="146"/>
      <c r="E121" s="146"/>
      <c r="F121" s="146"/>
      <c r="G121" s="146"/>
      <c r="H121" s="146"/>
      <c r="I121" s="146"/>
      <c r="J121" s="146"/>
      <c r="K121" s="146"/>
      <c r="L121" s="146"/>
      <c r="M121" s="146"/>
      <c r="N121" s="146"/>
      <c r="O121" s="146"/>
    </row>
    <row r="122" spans="1:19" ht="12.95" customHeight="1" x14ac:dyDescent="0.2">
      <c r="A122" s="24"/>
      <c r="B122" s="19" t="s">
        <v>122</v>
      </c>
      <c r="C122" s="19"/>
      <c r="D122" s="138" t="s">
        <v>123</v>
      </c>
      <c r="E122" s="138"/>
      <c r="F122" s="138"/>
      <c r="G122" s="138"/>
      <c r="H122" s="138"/>
      <c r="I122" s="138"/>
      <c r="J122" s="138"/>
      <c r="K122" s="138"/>
      <c r="L122" s="138"/>
      <c r="M122" s="138"/>
      <c r="N122" s="138"/>
      <c r="O122" s="138"/>
      <c r="P122" s="24"/>
      <c r="Q122" s="24"/>
      <c r="R122" s="24"/>
      <c r="S122" s="24"/>
    </row>
    <row r="123" spans="1:19" ht="12.95" customHeight="1" x14ac:dyDescent="0.2">
      <c r="A123" s="24"/>
      <c r="B123" s="24"/>
      <c r="C123" s="24"/>
      <c r="D123" s="24"/>
      <c r="E123" s="24"/>
      <c r="F123" s="24"/>
      <c r="G123" s="24"/>
      <c r="H123" s="24"/>
      <c r="I123" s="24"/>
      <c r="J123" s="24"/>
      <c r="K123" s="24"/>
      <c r="L123" s="24"/>
      <c r="M123" s="24"/>
      <c r="N123" s="24"/>
      <c r="O123" s="24"/>
      <c r="P123" s="24"/>
      <c r="Q123" s="24"/>
      <c r="R123" s="24"/>
      <c r="S123" s="24"/>
    </row>
    <row r="124" spans="1:19" ht="12.95" customHeight="1" x14ac:dyDescent="0.2">
      <c r="A124" s="53"/>
      <c r="B124" s="53"/>
      <c r="C124" s="53"/>
      <c r="D124" s="53"/>
      <c r="E124" s="53"/>
      <c r="F124" s="53"/>
      <c r="G124" s="53"/>
      <c r="H124" s="53"/>
      <c r="I124" s="53"/>
      <c r="J124" s="53"/>
      <c r="K124" s="53"/>
      <c r="L124" s="53"/>
      <c r="M124" s="53"/>
      <c r="N124" s="53"/>
      <c r="O124" s="53"/>
      <c r="P124" s="23"/>
      <c r="Q124" s="23"/>
      <c r="R124" s="23"/>
      <c r="S124" s="23"/>
    </row>
  </sheetData>
  <sheetProtection algorithmName="SHA-512" hashValue="JuhnRkQ3/hX8L0i6F5HBp6zuU7qgloKsoznuEmn8wytLEi8ZZ5yJXtvK0gSYPvufMFopEB5cBLv4VW6ZP1HIRw==" saltValue="hYwa2bKKvBNsbAJ/kbYPuw==" spinCount="100000" sheet="1" objects="1" scenarios="1"/>
  <mergeCells count="74">
    <mergeCell ref="A51:O51"/>
    <mergeCell ref="A52:O53"/>
    <mergeCell ref="A70:O70"/>
    <mergeCell ref="B66:O66"/>
    <mergeCell ref="B68:O68"/>
    <mergeCell ref="B64:O64"/>
    <mergeCell ref="B55:O55"/>
    <mergeCell ref="B57:O57"/>
    <mergeCell ref="B59:O59"/>
    <mergeCell ref="B61:O62"/>
    <mergeCell ref="D102:O102"/>
    <mergeCell ref="D103:O103"/>
    <mergeCell ref="D100:O101"/>
    <mergeCell ref="C95:O95"/>
    <mergeCell ref="D119:O121"/>
    <mergeCell ref="D122:O122"/>
    <mergeCell ref="B72:O72"/>
    <mergeCell ref="B73:O73"/>
    <mergeCell ref="B116:O116"/>
    <mergeCell ref="A77:O77"/>
    <mergeCell ref="A78:O79"/>
    <mergeCell ref="B86:O86"/>
    <mergeCell ref="B74:O75"/>
    <mergeCell ref="B112:O112"/>
    <mergeCell ref="B82:C82"/>
    <mergeCell ref="C117:O117"/>
    <mergeCell ref="D83:O83"/>
    <mergeCell ref="D82:O82"/>
    <mergeCell ref="C91:O94"/>
    <mergeCell ref="A3:O3"/>
    <mergeCell ref="A37:O37"/>
    <mergeCell ref="A38:O38"/>
    <mergeCell ref="A29:O29"/>
    <mergeCell ref="B27:O27"/>
    <mergeCell ref="B28:O28"/>
    <mergeCell ref="A26:O26"/>
    <mergeCell ref="A9:O9"/>
    <mergeCell ref="B22:O23"/>
    <mergeCell ref="A34:O35"/>
    <mergeCell ref="B17:O17"/>
    <mergeCell ref="B18:O18"/>
    <mergeCell ref="A25:O25"/>
    <mergeCell ref="A12:O12"/>
    <mergeCell ref="A13:O13"/>
    <mergeCell ref="A5:O7"/>
    <mergeCell ref="A1:O1"/>
    <mergeCell ref="A2:O2"/>
    <mergeCell ref="C113:O114"/>
    <mergeCell ref="B15:O15"/>
    <mergeCell ref="B16:O16"/>
    <mergeCell ref="A43:O43"/>
    <mergeCell ref="A45:O46"/>
    <mergeCell ref="B19:O19"/>
    <mergeCell ref="B20:O20"/>
    <mergeCell ref="A30:O31"/>
    <mergeCell ref="A33:O33"/>
    <mergeCell ref="A39:O39"/>
    <mergeCell ref="A40:O40"/>
    <mergeCell ref="A42:O42"/>
    <mergeCell ref="B14:O14"/>
    <mergeCell ref="A48:O49"/>
    <mergeCell ref="D107:O109"/>
    <mergeCell ref="D104:O104"/>
    <mergeCell ref="D105:O105"/>
    <mergeCell ref="D106:O106"/>
    <mergeCell ref="D96:O96"/>
    <mergeCell ref="D97:O97"/>
    <mergeCell ref="D98:O98"/>
    <mergeCell ref="D99:O99"/>
    <mergeCell ref="D80:O80"/>
    <mergeCell ref="D81:O81"/>
    <mergeCell ref="D84:O84"/>
    <mergeCell ref="C87:O87"/>
    <mergeCell ref="C88:O89"/>
  </mergeCells>
  <hyperlinks>
    <hyperlink ref="A40" r:id="rId1" xr:uid="{1C65A19D-DD82-458E-8236-9B05FA1C59FB}"/>
    <hyperlink ref="E10" location="Instructions!A12" display="Who Must Report" xr:uid="{CD31E47C-D4C5-4275-AE03-07FB9B3AC59B}"/>
    <hyperlink ref="F10" location="Instructions!B17" display="Exceptions" xr:uid="{73DE0ABF-0D1F-4B1B-8A4D-54EA3E85FA54}"/>
    <hyperlink ref="G10" location="Instructions!A25" display="Reporting Period" xr:uid="{D6CA9503-84F1-4EA9-971B-AF80B124A3A7}"/>
    <hyperlink ref="H10" location="Instructions!A33" display="Due Date" xr:uid="{52730C3F-919D-45CA-A45F-C90C155AE727}"/>
    <hyperlink ref="I10" location="Instructions!A37" display="Contact Info" xr:uid="{A3CC535F-F39E-4AAC-BF48-EFF082096ABA}"/>
    <hyperlink ref="J10" location="Instructions!A42" display="Report Instructions" xr:uid="{FC4E279F-8C08-4A40-8E99-E160016534CB}"/>
    <hyperlink ref="K10" location="Instructions!A51" display="Racial / Ethnic Definitions" xr:uid="{94923BFD-7403-4982-9F89-D7EF85E6AF76}"/>
    <hyperlink ref="L10" location="Instructions!C95" display="Job Cagetories" xr:uid="{DEB74913-3369-4EA4-99B4-2A2C89C475AA}"/>
  </hyperlinks>
  <pageMargins left="0.25" right="0.25" top="0.5" bottom="0.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Y2598"/>
  <sheetViews>
    <sheetView tabSelected="1" zoomScaleNormal="100" zoomScaleSheetLayoutView="85" workbookViewId="0">
      <selection activeCell="A42" sqref="A42:H44"/>
    </sheetView>
  </sheetViews>
  <sheetFormatPr defaultColWidth="9" defaultRowHeight="12.75" x14ac:dyDescent="0.2"/>
  <cols>
    <col min="1" max="1" width="26.625" style="51" customWidth="1"/>
    <col min="2" max="2" width="7.75" style="19" customWidth="1"/>
    <col min="3" max="3" width="8" style="19" customWidth="1"/>
    <col min="4" max="5" width="7.75" style="19" customWidth="1"/>
    <col min="6" max="11" width="8.375" style="19" customWidth="1"/>
    <col min="12" max="12" width="9.375" style="19" customWidth="1"/>
    <col min="13" max="20" width="8.375" style="19" customWidth="1"/>
    <col min="21" max="21" width="7.375" style="19" customWidth="1"/>
    <col min="22" max="22" width="7.125" style="19" customWidth="1"/>
    <col min="23" max="23" width="7.75" style="19" customWidth="1"/>
    <col min="24" max="16384" width="9" style="19"/>
  </cols>
  <sheetData>
    <row r="1" spans="1:25" x14ac:dyDescent="0.2">
      <c r="A1" s="18" t="s">
        <v>101</v>
      </c>
    </row>
    <row r="2" spans="1:25" ht="13.5" thickBot="1" x14ac:dyDescent="0.25">
      <c r="A2" s="18"/>
    </row>
    <row r="3" spans="1:25" ht="18.75" thickBot="1" x14ac:dyDescent="0.25">
      <c r="A3" s="207" t="s">
        <v>76</v>
      </c>
      <c r="B3" s="208"/>
      <c r="C3" s="208"/>
      <c r="D3" s="208"/>
      <c r="E3" s="208"/>
      <c r="F3" s="208"/>
      <c r="G3" s="208"/>
      <c r="H3" s="208"/>
      <c r="I3" s="208"/>
      <c r="J3" s="208"/>
      <c r="K3" s="208"/>
      <c r="L3" s="208"/>
      <c r="M3" s="208"/>
      <c r="N3" s="208"/>
      <c r="O3" s="208"/>
      <c r="P3" s="208"/>
      <c r="Q3" s="208"/>
      <c r="R3" s="208"/>
      <c r="S3" s="208"/>
      <c r="T3" s="208"/>
      <c r="U3" s="208"/>
      <c r="V3" s="208"/>
      <c r="W3" s="209"/>
    </row>
    <row r="4" spans="1:25" ht="25.5" customHeight="1" x14ac:dyDescent="0.2">
      <c r="A4" s="308" t="s">
        <v>86</v>
      </c>
      <c r="B4" s="308"/>
      <c r="C4" s="308"/>
      <c r="D4" s="309"/>
      <c r="E4" s="309"/>
      <c r="F4" s="309"/>
      <c r="G4" s="309"/>
      <c r="H4" s="309"/>
      <c r="I4" s="309"/>
      <c r="J4" s="290"/>
      <c r="K4" s="291"/>
      <c r="L4" s="291"/>
      <c r="M4" s="291"/>
      <c r="N4" s="291"/>
      <c r="O4" s="291"/>
      <c r="P4" s="291"/>
      <c r="Q4" s="291"/>
      <c r="R4" s="291"/>
      <c r="S4" s="291"/>
      <c r="T4" s="291"/>
      <c r="U4" s="291"/>
      <c r="V4" s="291"/>
      <c r="W4" s="292"/>
    </row>
    <row r="5" spans="1:25" ht="25.5" customHeight="1" x14ac:dyDescent="0.2">
      <c r="A5" s="308" t="s">
        <v>93</v>
      </c>
      <c r="B5" s="308"/>
      <c r="C5" s="308"/>
      <c r="D5" s="309"/>
      <c r="E5" s="309"/>
      <c r="F5" s="309"/>
      <c r="G5" s="309"/>
      <c r="H5" s="309"/>
      <c r="I5" s="309"/>
      <c r="J5" s="311" t="s">
        <v>38</v>
      </c>
      <c r="K5" s="312"/>
      <c r="L5" s="312"/>
      <c r="M5" s="312"/>
      <c r="N5" s="312"/>
      <c r="O5" s="312"/>
      <c r="P5" s="312"/>
      <c r="Q5" s="313"/>
      <c r="R5" s="54">
        <f>COUNTIF(A12:W2599,"Contractor")</f>
        <v>0</v>
      </c>
      <c r="S5" s="271" t="str">
        <f>IF(D5-R5=0,"","please enter employees on a new 1391 for each project")</f>
        <v/>
      </c>
      <c r="T5" s="271"/>
      <c r="U5" s="271"/>
      <c r="V5" s="271"/>
      <c r="W5" s="271"/>
    </row>
    <row r="6" spans="1:25" ht="25.5" customHeight="1" x14ac:dyDescent="0.2">
      <c r="A6" s="308" t="s">
        <v>130</v>
      </c>
      <c r="B6" s="308"/>
      <c r="C6" s="308"/>
      <c r="D6" s="309"/>
      <c r="E6" s="309"/>
      <c r="F6" s="309"/>
      <c r="G6" s="309"/>
      <c r="H6" s="309"/>
      <c r="I6" s="309"/>
      <c r="J6" s="311" t="s">
        <v>39</v>
      </c>
      <c r="K6" s="312"/>
      <c r="L6" s="312"/>
      <c r="M6" s="312"/>
      <c r="N6" s="312"/>
      <c r="O6" s="312"/>
      <c r="P6" s="312"/>
      <c r="Q6" s="313"/>
      <c r="R6" s="54">
        <f>COUNTIF(A12:W2599,"Subcontractor")</f>
        <v>0</v>
      </c>
      <c r="S6" s="310" t="str">
        <f>IF(D6-R6=0,"","please enter employees on a new 1391 for each project")</f>
        <v/>
      </c>
      <c r="T6" s="310"/>
      <c r="U6" s="310"/>
      <c r="V6" s="310"/>
      <c r="W6" s="310"/>
    </row>
    <row r="7" spans="1:25" ht="25.5" customHeight="1" x14ac:dyDescent="0.2">
      <c r="A7" s="293" t="s">
        <v>77</v>
      </c>
      <c r="B7" s="294"/>
      <c r="C7" s="295"/>
      <c r="D7" s="270">
        <f>D5+D6</f>
        <v>0</v>
      </c>
      <c r="E7" s="270"/>
      <c r="F7" s="270"/>
      <c r="G7" s="270"/>
      <c r="H7" s="270"/>
      <c r="I7" s="270"/>
      <c r="J7" s="311" t="s">
        <v>74</v>
      </c>
      <c r="K7" s="312"/>
      <c r="L7" s="312"/>
      <c r="M7" s="312"/>
      <c r="N7" s="312"/>
      <c r="O7" s="312"/>
      <c r="P7" s="312"/>
      <c r="Q7" s="313"/>
      <c r="R7" s="54">
        <f>COUNTA(J12,J49,J86,J123,J160,J197,J234,J271,J308,J345,J382,J419,J456,J493,J530,J567,J604,J641,J678,J715,J752,J789,J826,J863,J900,J937,J974,J1011,J1048,J1085)+COUNTA(J1122,J1159,J1196,J1233,J1270,J1307,J1344,J1381,J1418,J1455,J1492,J1529,J1566,J1603,J1640,J1677,J1714,J1751,J1788,J1825,J1862,J1899,J1936,J1973,J2010,J2047,J2084,J2121,J2158,J2195)+COUNTA(J2232,J2269,J2306,J2343,J2380,J2417,J2454,J2491,J2528,J2565)</f>
        <v>0</v>
      </c>
      <c r="S7" s="271" t="str">
        <f>IF(D7-R7=0,"","please enter a project number for each 1391")</f>
        <v/>
      </c>
      <c r="T7" s="271"/>
      <c r="U7" s="271"/>
      <c r="V7" s="271"/>
      <c r="W7" s="271"/>
    </row>
    <row r="8" spans="1:25" x14ac:dyDescent="0.2">
      <c r="A8" s="19"/>
    </row>
    <row r="9" spans="1:25" ht="13.5" thickBot="1" x14ac:dyDescent="0.25">
      <c r="A9" s="19"/>
    </row>
    <row r="10" spans="1:25" ht="18.75" thickBot="1" x14ac:dyDescent="0.25">
      <c r="A10" s="207" t="s">
        <v>36</v>
      </c>
      <c r="B10" s="208"/>
      <c r="C10" s="208"/>
      <c r="D10" s="208"/>
      <c r="E10" s="208"/>
      <c r="F10" s="208"/>
      <c r="G10" s="208"/>
      <c r="H10" s="208"/>
      <c r="I10" s="208"/>
      <c r="J10" s="208"/>
      <c r="K10" s="208"/>
      <c r="L10" s="208"/>
      <c r="M10" s="208"/>
      <c r="N10" s="208"/>
      <c r="O10" s="208"/>
      <c r="P10" s="208"/>
      <c r="Q10" s="208"/>
      <c r="R10" s="208"/>
      <c r="S10" s="208"/>
      <c r="T10" s="208"/>
      <c r="U10" s="208"/>
      <c r="V10" s="208"/>
      <c r="W10" s="209"/>
      <c r="X10" s="30"/>
      <c r="Y10" s="31"/>
    </row>
    <row r="11" spans="1:25" ht="12.75" customHeight="1" x14ac:dyDescent="0.2">
      <c r="A11" s="210" t="s">
        <v>85</v>
      </c>
      <c r="B11" s="211"/>
      <c r="C11" s="211"/>
      <c r="D11" s="212"/>
      <c r="E11" s="213" t="s">
        <v>29</v>
      </c>
      <c r="F11" s="138"/>
      <c r="G11" s="138"/>
      <c r="H11" s="138"/>
      <c r="I11" s="214"/>
      <c r="J11" s="161" t="s">
        <v>149</v>
      </c>
      <c r="K11" s="162"/>
      <c r="L11" s="162"/>
      <c r="M11" s="162"/>
      <c r="N11" s="163" t="s">
        <v>30</v>
      </c>
      <c r="O11" s="164"/>
      <c r="P11" s="164"/>
      <c r="Q11" s="164"/>
      <c r="R11" s="215" t="s">
        <v>150</v>
      </c>
      <c r="S11" s="216"/>
      <c r="T11" s="216"/>
      <c r="U11" s="216"/>
      <c r="V11" s="216"/>
      <c r="W11" s="217"/>
    </row>
    <row r="12" spans="1:25" ht="12.75" customHeight="1" x14ac:dyDescent="0.2">
      <c r="A12" s="184"/>
      <c r="B12" s="185"/>
      <c r="C12" s="185"/>
      <c r="D12" s="186"/>
      <c r="E12" s="190" t="str">
        <f>IF($D$4="","Enter Company information at top of spreadsheet",$D$4)</f>
        <v>Enter Company information at top of spreadsheet</v>
      </c>
      <c r="F12" s="191"/>
      <c r="G12" s="191"/>
      <c r="H12" s="191"/>
      <c r="I12" s="192"/>
      <c r="J12" s="286"/>
      <c r="K12" s="287"/>
      <c r="L12" s="287"/>
      <c r="M12" s="287"/>
      <c r="N12" s="169"/>
      <c r="O12" s="280"/>
      <c r="P12" s="280"/>
      <c r="Q12" s="281"/>
      <c r="R12" s="197"/>
      <c r="S12" s="314"/>
      <c r="T12" s="314"/>
      <c r="U12" s="314"/>
      <c r="V12" s="314"/>
      <c r="W12" s="315"/>
    </row>
    <row r="13" spans="1:25" ht="12.75" customHeight="1" x14ac:dyDescent="0.2">
      <c r="A13" s="184"/>
      <c r="B13" s="185"/>
      <c r="C13" s="185"/>
      <c r="D13" s="186"/>
      <c r="E13" s="193"/>
      <c r="F13" s="191"/>
      <c r="G13" s="191"/>
      <c r="H13" s="191"/>
      <c r="I13" s="192"/>
      <c r="J13" s="286"/>
      <c r="K13" s="287"/>
      <c r="L13" s="287"/>
      <c r="M13" s="287"/>
      <c r="N13" s="282"/>
      <c r="O13" s="280"/>
      <c r="P13" s="280"/>
      <c r="Q13" s="281"/>
      <c r="R13" s="316"/>
      <c r="S13" s="314"/>
      <c r="T13" s="314"/>
      <c r="U13" s="314"/>
      <c r="V13" s="314"/>
      <c r="W13" s="315"/>
    </row>
    <row r="14" spans="1:25" ht="13.5" thickBot="1" x14ac:dyDescent="0.25">
      <c r="A14" s="187"/>
      <c r="B14" s="188"/>
      <c r="C14" s="188"/>
      <c r="D14" s="189"/>
      <c r="E14" s="194"/>
      <c r="F14" s="195"/>
      <c r="G14" s="195"/>
      <c r="H14" s="195"/>
      <c r="I14" s="196"/>
      <c r="J14" s="288"/>
      <c r="K14" s="289"/>
      <c r="L14" s="289"/>
      <c r="M14" s="289"/>
      <c r="N14" s="283"/>
      <c r="O14" s="284"/>
      <c r="P14" s="284"/>
      <c r="Q14" s="285"/>
      <c r="R14" s="317"/>
      <c r="S14" s="318"/>
      <c r="T14" s="318"/>
      <c r="U14" s="318"/>
      <c r="V14" s="318"/>
      <c r="W14" s="319"/>
    </row>
    <row r="15" spans="1:25" ht="30.75" customHeight="1" thickBot="1" x14ac:dyDescent="0.25">
      <c r="A15" s="204" t="s">
        <v>98</v>
      </c>
      <c r="B15" s="205"/>
      <c r="C15" s="205"/>
      <c r="D15" s="205"/>
      <c r="E15" s="205"/>
      <c r="F15" s="205"/>
      <c r="G15" s="205"/>
      <c r="H15" s="205"/>
      <c r="I15" s="205"/>
      <c r="J15" s="205"/>
      <c r="K15" s="205"/>
      <c r="L15" s="205"/>
      <c r="M15" s="205"/>
      <c r="N15" s="205"/>
      <c r="O15" s="205"/>
      <c r="P15" s="205"/>
      <c r="Q15" s="205"/>
      <c r="R15" s="205"/>
      <c r="S15" s="205"/>
      <c r="T15" s="205"/>
      <c r="U15" s="205"/>
      <c r="V15" s="205"/>
      <c r="W15" s="206"/>
    </row>
    <row r="16" spans="1:25" ht="27.75" customHeight="1" thickBot="1" x14ac:dyDescent="0.25">
      <c r="A16" s="178" t="s">
        <v>148</v>
      </c>
      <c r="B16" s="179"/>
      <c r="C16" s="179"/>
      <c r="D16" s="179"/>
      <c r="E16" s="179"/>
      <c r="F16" s="179"/>
      <c r="G16" s="179"/>
      <c r="H16" s="179"/>
      <c r="I16" s="179"/>
      <c r="J16" s="179"/>
      <c r="K16" s="179"/>
      <c r="L16" s="179"/>
      <c r="M16" s="179"/>
      <c r="N16" s="179"/>
      <c r="O16" s="179"/>
      <c r="P16" s="179"/>
      <c r="Q16" s="179"/>
      <c r="R16" s="179"/>
      <c r="S16" s="179"/>
      <c r="T16" s="179"/>
      <c r="U16" s="179"/>
      <c r="V16" s="179"/>
      <c r="W16" s="180"/>
    </row>
    <row r="17" spans="1:23" ht="14.25" thickTop="1" thickBot="1" x14ac:dyDescent="0.25">
      <c r="A17" s="181" t="s">
        <v>1</v>
      </c>
      <c r="B17" s="182"/>
      <c r="C17" s="182"/>
      <c r="D17" s="182"/>
      <c r="E17" s="182"/>
      <c r="F17" s="182"/>
      <c r="G17" s="182"/>
      <c r="H17" s="182"/>
      <c r="I17" s="182"/>
      <c r="J17" s="182"/>
      <c r="K17" s="182"/>
      <c r="L17" s="182"/>
      <c r="M17" s="182"/>
      <c r="N17" s="182"/>
      <c r="O17" s="182"/>
      <c r="P17" s="182"/>
      <c r="Q17" s="182"/>
      <c r="R17" s="182"/>
      <c r="S17" s="183"/>
      <c r="T17" s="231" t="s">
        <v>2</v>
      </c>
      <c r="U17" s="232"/>
      <c r="V17" s="232"/>
      <c r="W17" s="233"/>
    </row>
    <row r="18" spans="1:23" s="18" customFormat="1" ht="82.5" customHeight="1" thickTop="1" thickBot="1" x14ac:dyDescent="0.25">
      <c r="A18" s="32" t="s">
        <v>3</v>
      </c>
      <c r="B18" s="238" t="s">
        <v>4</v>
      </c>
      <c r="C18" s="239"/>
      <c r="D18" s="240" t="s">
        <v>96</v>
      </c>
      <c r="E18" s="241"/>
      <c r="F18" s="242" t="s">
        <v>97</v>
      </c>
      <c r="G18" s="177"/>
      <c r="H18" s="176" t="s">
        <v>146</v>
      </c>
      <c r="I18" s="177"/>
      <c r="J18" s="176" t="s">
        <v>94</v>
      </c>
      <c r="K18" s="177"/>
      <c r="L18" s="176" t="s">
        <v>0</v>
      </c>
      <c r="M18" s="177"/>
      <c r="N18" s="176" t="s">
        <v>95</v>
      </c>
      <c r="O18" s="177"/>
      <c r="P18" s="176" t="s">
        <v>34</v>
      </c>
      <c r="Q18" s="177"/>
      <c r="R18" s="176" t="s">
        <v>147</v>
      </c>
      <c r="S18" s="218"/>
      <c r="T18" s="219" t="s">
        <v>24</v>
      </c>
      <c r="U18" s="272"/>
      <c r="V18" s="219" t="s">
        <v>5</v>
      </c>
      <c r="W18" s="221"/>
    </row>
    <row r="19" spans="1:23" ht="13.5" thickBot="1" x14ac:dyDescent="0.25">
      <c r="A19" s="33"/>
      <c r="B19" s="34" t="s">
        <v>6</v>
      </c>
      <c r="C19" s="35" t="s">
        <v>7</v>
      </c>
      <c r="D19" s="36" t="s">
        <v>6</v>
      </c>
      <c r="E19" s="35" t="s">
        <v>7</v>
      </c>
      <c r="F19" s="37" t="s">
        <v>6</v>
      </c>
      <c r="G19" s="38" t="s">
        <v>7</v>
      </c>
      <c r="H19" s="39" t="s">
        <v>6</v>
      </c>
      <c r="I19" s="38" t="s">
        <v>7</v>
      </c>
      <c r="J19" s="39" t="s">
        <v>6</v>
      </c>
      <c r="K19" s="38" t="s">
        <v>7</v>
      </c>
      <c r="L19" s="39" t="s">
        <v>6</v>
      </c>
      <c r="M19" s="38" t="s">
        <v>7</v>
      </c>
      <c r="N19" s="39" t="s">
        <v>6</v>
      </c>
      <c r="O19" s="38" t="s">
        <v>7</v>
      </c>
      <c r="P19" s="39" t="s">
        <v>6</v>
      </c>
      <c r="Q19" s="38" t="s">
        <v>7</v>
      </c>
      <c r="R19" s="39" t="s">
        <v>6</v>
      </c>
      <c r="S19" s="40" t="s">
        <v>7</v>
      </c>
      <c r="T19" s="41" t="s">
        <v>6</v>
      </c>
      <c r="U19" s="88" t="s">
        <v>7</v>
      </c>
      <c r="V19" s="41" t="s">
        <v>6</v>
      </c>
      <c r="W19" s="42" t="s">
        <v>7</v>
      </c>
    </row>
    <row r="20" spans="1:23" ht="13.5" customHeight="1" thickBot="1" x14ac:dyDescent="0.25">
      <c r="A20" s="43" t="s">
        <v>8</v>
      </c>
      <c r="B20" s="111">
        <f>F20+H20+J20+L20+N20+P20+R20</f>
        <v>0</v>
      </c>
      <c r="C20" s="112">
        <f t="shared" ref="C20:C34" si="0">G20+I20+K20+M20+O20+Q20+S20</f>
        <v>0</v>
      </c>
      <c r="D20" s="113">
        <f t="shared" ref="D20:D34" si="1">F20+H20+J20+L20+N20+P20</f>
        <v>0</v>
      </c>
      <c r="E20" s="112">
        <f t="shared" ref="E20:E34" si="2">G20+I20+K20+M20+O20+Q20</f>
        <v>0</v>
      </c>
      <c r="F20" s="55"/>
      <c r="G20" s="56"/>
      <c r="H20" s="57"/>
      <c r="I20" s="56"/>
      <c r="J20" s="57"/>
      <c r="K20" s="56"/>
      <c r="L20" s="57"/>
      <c r="M20" s="56"/>
      <c r="N20" s="57"/>
      <c r="O20" s="56"/>
      <c r="P20" s="57"/>
      <c r="Q20" s="56"/>
      <c r="R20" s="58"/>
      <c r="S20" s="59"/>
      <c r="T20" s="128"/>
      <c r="U20" s="129"/>
      <c r="V20" s="128"/>
      <c r="W20" s="130"/>
    </row>
    <row r="21" spans="1:23" ht="13.5" thickBot="1" x14ac:dyDescent="0.25">
      <c r="A21" s="43" t="s">
        <v>9</v>
      </c>
      <c r="B21" s="111">
        <f t="shared" ref="B21:B34" si="3">F21+H21+J21+L21+N21+P21+R21</f>
        <v>0</v>
      </c>
      <c r="C21" s="112">
        <f t="shared" si="0"/>
        <v>0</v>
      </c>
      <c r="D21" s="113">
        <f t="shared" si="1"/>
        <v>0</v>
      </c>
      <c r="E21" s="112">
        <f t="shared" si="2"/>
        <v>0</v>
      </c>
      <c r="F21" s="55"/>
      <c r="G21" s="56"/>
      <c r="H21" s="57"/>
      <c r="I21" s="56"/>
      <c r="J21" s="57"/>
      <c r="K21" s="56"/>
      <c r="L21" s="57"/>
      <c r="M21" s="56"/>
      <c r="N21" s="57"/>
      <c r="O21" s="56"/>
      <c r="P21" s="57"/>
      <c r="Q21" s="60"/>
      <c r="R21" s="61"/>
      <c r="S21" s="62"/>
      <c r="T21" s="131"/>
      <c r="U21" s="132"/>
      <c r="V21" s="131"/>
      <c r="W21" s="133"/>
    </row>
    <row r="22" spans="1:23" ht="13.5" thickBot="1" x14ac:dyDescent="0.25">
      <c r="A22" s="43" t="s">
        <v>10</v>
      </c>
      <c r="B22" s="111">
        <f t="shared" si="3"/>
        <v>0</v>
      </c>
      <c r="C22" s="112">
        <f t="shared" si="0"/>
        <v>0</v>
      </c>
      <c r="D22" s="113">
        <f t="shared" si="1"/>
        <v>0</v>
      </c>
      <c r="E22" s="112">
        <f t="shared" si="2"/>
        <v>0</v>
      </c>
      <c r="F22" s="55"/>
      <c r="G22" s="56"/>
      <c r="H22" s="57"/>
      <c r="I22" s="56"/>
      <c r="J22" s="57"/>
      <c r="K22" s="56"/>
      <c r="L22" s="57"/>
      <c r="M22" s="56"/>
      <c r="N22" s="57"/>
      <c r="O22" s="56"/>
      <c r="P22" s="57"/>
      <c r="Q22" s="60"/>
      <c r="R22" s="65"/>
      <c r="S22" s="66"/>
      <c r="T22" s="134"/>
      <c r="U22" s="135"/>
      <c r="V22" s="134"/>
      <c r="W22" s="136"/>
    </row>
    <row r="23" spans="1:23" ht="13.5" thickBot="1" x14ac:dyDescent="0.25">
      <c r="A23" s="43" t="s">
        <v>11</v>
      </c>
      <c r="B23" s="111">
        <f t="shared" si="3"/>
        <v>0</v>
      </c>
      <c r="C23" s="112">
        <f t="shared" si="0"/>
        <v>0</v>
      </c>
      <c r="D23" s="113">
        <f t="shared" si="1"/>
        <v>0</v>
      </c>
      <c r="E23" s="112">
        <f t="shared" si="2"/>
        <v>0</v>
      </c>
      <c r="F23" s="55"/>
      <c r="G23" s="56"/>
      <c r="H23" s="57"/>
      <c r="I23" s="56"/>
      <c r="J23" s="57"/>
      <c r="K23" s="56"/>
      <c r="L23" s="57"/>
      <c r="M23" s="56"/>
      <c r="N23" s="57"/>
      <c r="O23" s="56"/>
      <c r="P23" s="57"/>
      <c r="Q23" s="60"/>
      <c r="R23" s="65"/>
      <c r="S23" s="66"/>
      <c r="T23" s="134"/>
      <c r="U23" s="135"/>
      <c r="V23" s="134"/>
      <c r="W23" s="136"/>
    </row>
    <row r="24" spans="1:23" ht="13.5" thickBot="1" x14ac:dyDescent="0.25">
      <c r="A24" s="43" t="s">
        <v>12</v>
      </c>
      <c r="B24" s="111">
        <f t="shared" si="3"/>
        <v>0</v>
      </c>
      <c r="C24" s="112">
        <f t="shared" si="0"/>
        <v>0</v>
      </c>
      <c r="D24" s="113">
        <f t="shared" si="1"/>
        <v>0</v>
      </c>
      <c r="E24" s="112">
        <f t="shared" si="2"/>
        <v>0</v>
      </c>
      <c r="F24" s="55"/>
      <c r="G24" s="56"/>
      <c r="H24" s="57"/>
      <c r="I24" s="56"/>
      <c r="J24" s="57"/>
      <c r="K24" s="56"/>
      <c r="L24" s="57"/>
      <c r="M24" s="56"/>
      <c r="N24" s="57"/>
      <c r="O24" s="56"/>
      <c r="P24" s="57"/>
      <c r="Q24" s="60"/>
      <c r="R24" s="65"/>
      <c r="S24" s="66"/>
      <c r="T24" s="67"/>
      <c r="U24" s="89"/>
      <c r="V24" s="67"/>
      <c r="W24" s="68"/>
    </row>
    <row r="25" spans="1:23" ht="13.5" thickBot="1" x14ac:dyDescent="0.25">
      <c r="A25" s="43" t="s">
        <v>13</v>
      </c>
      <c r="B25" s="111">
        <f t="shared" si="3"/>
        <v>0</v>
      </c>
      <c r="C25" s="112">
        <f t="shared" si="0"/>
        <v>0</v>
      </c>
      <c r="D25" s="113">
        <f t="shared" si="1"/>
        <v>0</v>
      </c>
      <c r="E25" s="112">
        <f t="shared" si="2"/>
        <v>0</v>
      </c>
      <c r="F25" s="55"/>
      <c r="G25" s="56"/>
      <c r="H25" s="57"/>
      <c r="I25" s="56"/>
      <c r="J25" s="57"/>
      <c r="K25" s="56"/>
      <c r="L25" s="57"/>
      <c r="M25" s="56"/>
      <c r="N25" s="57"/>
      <c r="O25" s="56"/>
      <c r="P25" s="57"/>
      <c r="Q25" s="60"/>
      <c r="R25" s="65"/>
      <c r="S25" s="66"/>
      <c r="T25" s="67"/>
      <c r="U25" s="89"/>
      <c r="V25" s="67"/>
      <c r="W25" s="68"/>
    </row>
    <row r="26" spans="1:23" ht="13.5" thickBot="1" x14ac:dyDescent="0.25">
      <c r="A26" s="43" t="s">
        <v>14</v>
      </c>
      <c r="B26" s="111">
        <f t="shared" si="3"/>
        <v>0</v>
      </c>
      <c r="C26" s="112">
        <f t="shared" si="0"/>
        <v>0</v>
      </c>
      <c r="D26" s="113">
        <f t="shared" si="1"/>
        <v>0</v>
      </c>
      <c r="E26" s="112">
        <f t="shared" si="2"/>
        <v>0</v>
      </c>
      <c r="F26" s="55"/>
      <c r="G26" s="56"/>
      <c r="H26" s="57"/>
      <c r="I26" s="56"/>
      <c r="J26" s="57"/>
      <c r="K26" s="56"/>
      <c r="L26" s="57"/>
      <c r="M26" s="56"/>
      <c r="N26" s="57"/>
      <c r="O26" s="56"/>
      <c r="P26" s="57"/>
      <c r="Q26" s="60"/>
      <c r="R26" s="69"/>
      <c r="S26" s="70"/>
      <c r="T26" s="63"/>
      <c r="U26" s="90"/>
      <c r="V26" s="63"/>
      <c r="W26" s="64"/>
    </row>
    <row r="27" spans="1:23" ht="13.5" thickBot="1" x14ac:dyDescent="0.25">
      <c r="A27" s="43" t="s">
        <v>15</v>
      </c>
      <c r="B27" s="111">
        <f t="shared" si="3"/>
        <v>0</v>
      </c>
      <c r="C27" s="112">
        <f t="shared" si="0"/>
        <v>0</v>
      </c>
      <c r="D27" s="113">
        <f t="shared" si="1"/>
        <v>0</v>
      </c>
      <c r="E27" s="112">
        <f t="shared" si="2"/>
        <v>0</v>
      </c>
      <c r="F27" s="55"/>
      <c r="G27" s="56"/>
      <c r="H27" s="57"/>
      <c r="I27" s="56"/>
      <c r="J27" s="57"/>
      <c r="K27" s="56"/>
      <c r="L27" s="57"/>
      <c r="M27" s="56"/>
      <c r="N27" s="57"/>
      <c r="O27" s="56"/>
      <c r="P27" s="57"/>
      <c r="Q27" s="60"/>
      <c r="R27" s="71"/>
      <c r="S27" s="72"/>
      <c r="T27" s="73"/>
      <c r="U27" s="91"/>
      <c r="V27" s="73"/>
      <c r="W27" s="74"/>
    </row>
    <row r="28" spans="1:23" ht="13.5" thickBot="1" x14ac:dyDescent="0.25">
      <c r="A28" s="43" t="s">
        <v>16</v>
      </c>
      <c r="B28" s="111">
        <f t="shared" si="3"/>
        <v>0</v>
      </c>
      <c r="C28" s="112">
        <f t="shared" si="0"/>
        <v>0</v>
      </c>
      <c r="D28" s="113">
        <f t="shared" si="1"/>
        <v>0</v>
      </c>
      <c r="E28" s="112">
        <f t="shared" si="2"/>
        <v>0</v>
      </c>
      <c r="F28" s="55"/>
      <c r="G28" s="56"/>
      <c r="H28" s="57"/>
      <c r="I28" s="56"/>
      <c r="J28" s="57"/>
      <c r="K28" s="56"/>
      <c r="L28" s="57"/>
      <c r="M28" s="56"/>
      <c r="N28" s="57"/>
      <c r="O28" s="56"/>
      <c r="P28" s="57"/>
      <c r="Q28" s="60"/>
      <c r="R28" s="71"/>
      <c r="S28" s="72"/>
      <c r="T28" s="73"/>
      <c r="U28" s="91"/>
      <c r="V28" s="73"/>
      <c r="W28" s="74"/>
    </row>
    <row r="29" spans="1:23" ht="13.5" thickBot="1" x14ac:dyDescent="0.25">
      <c r="A29" s="43" t="s">
        <v>35</v>
      </c>
      <c r="B29" s="111">
        <f t="shared" si="3"/>
        <v>0</v>
      </c>
      <c r="C29" s="112">
        <f t="shared" si="0"/>
        <v>0</v>
      </c>
      <c r="D29" s="113">
        <f t="shared" si="1"/>
        <v>0</v>
      </c>
      <c r="E29" s="112">
        <f t="shared" si="2"/>
        <v>0</v>
      </c>
      <c r="F29" s="55"/>
      <c r="G29" s="56"/>
      <c r="H29" s="57"/>
      <c r="I29" s="56"/>
      <c r="J29" s="57"/>
      <c r="K29" s="56"/>
      <c r="L29" s="57"/>
      <c r="M29" s="56"/>
      <c r="N29" s="57"/>
      <c r="O29" s="56"/>
      <c r="P29" s="57"/>
      <c r="Q29" s="60"/>
      <c r="R29" s="71"/>
      <c r="S29" s="72"/>
      <c r="T29" s="73"/>
      <c r="U29" s="91"/>
      <c r="V29" s="73"/>
      <c r="W29" s="74"/>
    </row>
    <row r="30" spans="1:23" ht="13.5" thickBot="1" x14ac:dyDescent="0.25">
      <c r="A30" s="43" t="s">
        <v>17</v>
      </c>
      <c r="B30" s="111">
        <f t="shared" si="3"/>
        <v>0</v>
      </c>
      <c r="C30" s="112">
        <f t="shared" si="0"/>
        <v>0</v>
      </c>
      <c r="D30" s="113">
        <f t="shared" si="1"/>
        <v>0</v>
      </c>
      <c r="E30" s="112">
        <f t="shared" si="2"/>
        <v>0</v>
      </c>
      <c r="F30" s="55"/>
      <c r="G30" s="56"/>
      <c r="H30" s="57"/>
      <c r="I30" s="56"/>
      <c r="J30" s="57"/>
      <c r="K30" s="56"/>
      <c r="L30" s="57"/>
      <c r="M30" s="56"/>
      <c r="N30" s="57"/>
      <c r="O30" s="56"/>
      <c r="P30" s="57"/>
      <c r="Q30" s="60"/>
      <c r="R30" s="71"/>
      <c r="S30" s="72"/>
      <c r="T30" s="73"/>
      <c r="U30" s="91"/>
      <c r="V30" s="73"/>
      <c r="W30" s="74"/>
    </row>
    <row r="31" spans="1:23" ht="13.5" thickBot="1" x14ac:dyDescent="0.25">
      <c r="A31" s="43" t="s">
        <v>18</v>
      </c>
      <c r="B31" s="111">
        <f t="shared" si="3"/>
        <v>0</v>
      </c>
      <c r="C31" s="112">
        <f t="shared" si="0"/>
        <v>0</v>
      </c>
      <c r="D31" s="113">
        <f t="shared" si="1"/>
        <v>0</v>
      </c>
      <c r="E31" s="112">
        <f t="shared" si="2"/>
        <v>0</v>
      </c>
      <c r="F31" s="55"/>
      <c r="G31" s="56"/>
      <c r="H31" s="57"/>
      <c r="I31" s="56"/>
      <c r="J31" s="57"/>
      <c r="K31" s="56"/>
      <c r="L31" s="57"/>
      <c r="M31" s="56"/>
      <c r="N31" s="57"/>
      <c r="O31" s="56"/>
      <c r="P31" s="57"/>
      <c r="Q31" s="56"/>
      <c r="R31" s="75"/>
      <c r="S31" s="76"/>
      <c r="T31" s="77"/>
      <c r="U31" s="92"/>
      <c r="V31" s="77"/>
      <c r="W31" s="78"/>
    </row>
    <row r="32" spans="1:23" ht="13.5" thickBot="1" x14ac:dyDescent="0.25">
      <c r="A32" s="43" t="s">
        <v>19</v>
      </c>
      <c r="B32" s="111">
        <f t="shared" si="3"/>
        <v>0</v>
      </c>
      <c r="C32" s="112">
        <f t="shared" si="0"/>
        <v>0</v>
      </c>
      <c r="D32" s="113">
        <f t="shared" si="1"/>
        <v>0</v>
      </c>
      <c r="E32" s="112">
        <f t="shared" si="2"/>
        <v>0</v>
      </c>
      <c r="F32" s="55"/>
      <c r="G32" s="56"/>
      <c r="H32" s="57"/>
      <c r="I32" s="56"/>
      <c r="J32" s="57"/>
      <c r="K32" s="56"/>
      <c r="L32" s="57"/>
      <c r="M32" s="56"/>
      <c r="N32" s="57"/>
      <c r="O32" s="56"/>
      <c r="P32" s="57"/>
      <c r="Q32" s="56"/>
      <c r="R32" s="57"/>
      <c r="S32" s="79"/>
      <c r="T32" s="80"/>
      <c r="U32" s="93"/>
      <c r="V32" s="80"/>
      <c r="W32" s="81"/>
    </row>
    <row r="33" spans="1:25" ht="13.5" thickBot="1" x14ac:dyDescent="0.25">
      <c r="A33" s="43" t="s">
        <v>20</v>
      </c>
      <c r="B33" s="111">
        <f t="shared" si="3"/>
        <v>0</v>
      </c>
      <c r="C33" s="112">
        <f t="shared" si="0"/>
        <v>0</v>
      </c>
      <c r="D33" s="113">
        <f t="shared" si="1"/>
        <v>0</v>
      </c>
      <c r="E33" s="112">
        <f t="shared" si="2"/>
        <v>0</v>
      </c>
      <c r="F33" s="55"/>
      <c r="G33" s="56"/>
      <c r="H33" s="57"/>
      <c r="I33" s="56"/>
      <c r="J33" s="57"/>
      <c r="K33" s="56"/>
      <c r="L33" s="57"/>
      <c r="M33" s="56"/>
      <c r="N33" s="57"/>
      <c r="O33" s="56"/>
      <c r="P33" s="57"/>
      <c r="Q33" s="56"/>
      <c r="R33" s="57"/>
      <c r="S33" s="79"/>
      <c r="T33" s="80"/>
      <c r="U33" s="93"/>
      <c r="V33" s="80"/>
      <c r="W33" s="81"/>
    </row>
    <row r="34" spans="1:25" ht="13.5" thickBot="1" x14ac:dyDescent="0.25">
      <c r="A34" s="43" t="s">
        <v>21</v>
      </c>
      <c r="B34" s="111">
        <f t="shared" si="3"/>
        <v>0</v>
      </c>
      <c r="C34" s="112">
        <f t="shared" si="0"/>
        <v>0</v>
      </c>
      <c r="D34" s="113">
        <f t="shared" si="1"/>
        <v>0</v>
      </c>
      <c r="E34" s="112">
        <f t="shared" si="2"/>
        <v>0</v>
      </c>
      <c r="F34" s="55"/>
      <c r="G34" s="56"/>
      <c r="H34" s="57"/>
      <c r="I34" s="56"/>
      <c r="J34" s="57"/>
      <c r="K34" s="56"/>
      <c r="L34" s="57"/>
      <c r="M34" s="56"/>
      <c r="N34" s="57"/>
      <c r="O34" s="56"/>
      <c r="P34" s="57"/>
      <c r="Q34" s="56"/>
      <c r="R34" s="57"/>
      <c r="S34" s="79"/>
      <c r="T34" s="80"/>
      <c r="U34" s="93"/>
      <c r="V34" s="80"/>
      <c r="W34" s="81"/>
    </row>
    <row r="35" spans="1:25" ht="13.5" thickBot="1" x14ac:dyDescent="0.25">
      <c r="A35" s="43" t="s">
        <v>22</v>
      </c>
      <c r="B35" s="114">
        <f t="shared" ref="B35:S35" si="4">SUM(B20:B34)</f>
        <v>0</v>
      </c>
      <c r="C35" s="110">
        <f t="shared" si="4"/>
        <v>0</v>
      </c>
      <c r="D35" s="115">
        <f t="shared" si="4"/>
        <v>0</v>
      </c>
      <c r="E35" s="109">
        <f t="shared" si="4"/>
        <v>0</v>
      </c>
      <c r="F35" s="107">
        <f t="shared" si="4"/>
        <v>0</v>
      </c>
      <c r="G35" s="108">
        <f t="shared" si="4"/>
        <v>0</v>
      </c>
      <c r="H35" s="107">
        <f t="shared" si="4"/>
        <v>0</v>
      </c>
      <c r="I35" s="108">
        <f t="shared" si="4"/>
        <v>0</v>
      </c>
      <c r="J35" s="107">
        <f t="shared" si="4"/>
        <v>0</v>
      </c>
      <c r="K35" s="108">
        <f t="shared" si="4"/>
        <v>0</v>
      </c>
      <c r="L35" s="107">
        <f t="shared" si="4"/>
        <v>0</v>
      </c>
      <c r="M35" s="108">
        <f t="shared" si="4"/>
        <v>0</v>
      </c>
      <c r="N35" s="107">
        <f t="shared" si="4"/>
        <v>0</v>
      </c>
      <c r="O35" s="108">
        <f t="shared" si="4"/>
        <v>0</v>
      </c>
      <c r="P35" s="107">
        <f>SUM(P20:P34)</f>
        <v>0</v>
      </c>
      <c r="Q35" s="108">
        <f>SUM(Q20:Q34)</f>
        <v>0</v>
      </c>
      <c r="R35" s="107">
        <f t="shared" si="4"/>
        <v>0</v>
      </c>
      <c r="S35" s="109">
        <f t="shared" si="4"/>
        <v>0</v>
      </c>
      <c r="T35" s="107">
        <f>SUM(T20:T34)</f>
        <v>0</v>
      </c>
      <c r="U35" s="110">
        <f>SUM(U20:U34)</f>
        <v>0</v>
      </c>
      <c r="V35" s="107">
        <f>SUM(V20:V34)</f>
        <v>0</v>
      </c>
      <c r="W35" s="109">
        <f>SUM(W20:W34)</f>
        <v>0</v>
      </c>
    </row>
    <row r="36" spans="1:25" x14ac:dyDescent="0.2">
      <c r="A36" s="222" t="s">
        <v>84</v>
      </c>
      <c r="B36" s="223"/>
      <c r="C36" s="223"/>
      <c r="D36" s="223"/>
      <c r="E36" s="223"/>
      <c r="F36" s="223"/>
      <c r="G36" s="223"/>
      <c r="H36" s="223"/>
      <c r="I36" s="223"/>
      <c r="J36" s="223"/>
      <c r="K36" s="223"/>
      <c r="L36" s="223"/>
      <c r="M36" s="223"/>
      <c r="N36" s="223"/>
      <c r="O36" s="223"/>
      <c r="P36" s="223"/>
      <c r="Q36" s="223"/>
      <c r="R36" s="223"/>
      <c r="S36" s="223"/>
      <c r="T36" s="223"/>
      <c r="U36" s="223"/>
      <c r="V36" s="223"/>
      <c r="W36" s="224"/>
    </row>
    <row r="37" spans="1:25" ht="13.5" thickBot="1" x14ac:dyDescent="0.25">
      <c r="A37" s="225"/>
      <c r="B37" s="226"/>
      <c r="C37" s="226"/>
      <c r="D37" s="226"/>
      <c r="E37" s="226"/>
      <c r="F37" s="226"/>
      <c r="G37" s="226"/>
      <c r="H37" s="226"/>
      <c r="I37" s="226"/>
      <c r="J37" s="226"/>
      <c r="K37" s="226"/>
      <c r="L37" s="226"/>
      <c r="M37" s="226"/>
      <c r="N37" s="226"/>
      <c r="O37" s="226"/>
      <c r="P37" s="226"/>
      <c r="Q37" s="226"/>
      <c r="R37" s="226"/>
      <c r="S37" s="226"/>
      <c r="T37" s="226"/>
      <c r="U37" s="226"/>
      <c r="V37" s="226"/>
      <c r="W37" s="227"/>
    </row>
    <row r="38" spans="1:25" ht="13.5" thickBot="1" x14ac:dyDescent="0.25">
      <c r="A38" s="43" t="s">
        <v>24</v>
      </c>
      <c r="B38" s="112">
        <f>F38+H38+J38+L38+N38+P38+R38</f>
        <v>0</v>
      </c>
      <c r="C38" s="110">
        <f>G38+I38+K38+M38+O38+Q38+S38</f>
        <v>0</v>
      </c>
      <c r="D38" s="115">
        <f>F38+H38+J38+L38+N38+P38</f>
        <v>0</v>
      </c>
      <c r="E38" s="112">
        <f>G38+I38+K38+M38+O38+Q38</f>
        <v>0</v>
      </c>
      <c r="F38" s="94"/>
      <c r="G38" s="56"/>
      <c r="H38" s="95"/>
      <c r="I38" s="56"/>
      <c r="J38" s="95"/>
      <c r="K38" s="56"/>
      <c r="L38" s="95"/>
      <c r="M38" s="56"/>
      <c r="N38" s="95"/>
      <c r="O38" s="56"/>
      <c r="P38" s="95"/>
      <c r="Q38" s="56"/>
      <c r="R38" s="95"/>
      <c r="S38" s="56"/>
      <c r="T38" s="44"/>
      <c r="U38" s="45"/>
      <c r="V38" s="44"/>
      <c r="W38" s="45"/>
    </row>
    <row r="39" spans="1:25" ht="13.5" thickBot="1" x14ac:dyDescent="0.25">
      <c r="A39" s="43" t="s">
        <v>25</v>
      </c>
      <c r="B39" s="112">
        <f>F39+H39+J39+L39+N39+P39+R39</f>
        <v>0</v>
      </c>
      <c r="C39" s="110">
        <f>G39+I39+K39+M39+O39+Q39+S39</f>
        <v>0</v>
      </c>
      <c r="D39" s="115">
        <f>F39+H39+J39+L39+N39+P39</f>
        <v>0</v>
      </c>
      <c r="E39" s="112">
        <f>G39+I39+K39+M39+O39+Q39</f>
        <v>0</v>
      </c>
      <c r="F39" s="94"/>
      <c r="G39" s="56"/>
      <c r="H39" s="95"/>
      <c r="I39" s="56"/>
      <c r="J39" s="95"/>
      <c r="K39" s="56"/>
      <c r="L39" s="95"/>
      <c r="M39" s="56"/>
      <c r="N39" s="95"/>
      <c r="O39" s="56"/>
      <c r="P39" s="95"/>
      <c r="Q39" s="56"/>
      <c r="R39" s="95"/>
      <c r="S39" s="56"/>
      <c r="T39" s="46"/>
      <c r="U39" s="47"/>
      <c r="V39" s="46"/>
      <c r="W39" s="47"/>
    </row>
    <row r="40" spans="1:25" ht="15.75" customHeight="1" x14ac:dyDescent="0.2">
      <c r="A40" s="228" t="s">
        <v>31</v>
      </c>
      <c r="B40" s="229"/>
      <c r="C40" s="229"/>
      <c r="D40" s="229"/>
      <c r="E40" s="229"/>
      <c r="F40" s="229"/>
      <c r="G40" s="229"/>
      <c r="H40" s="230"/>
      <c r="I40" s="243" t="s">
        <v>26</v>
      </c>
      <c r="J40" s="244"/>
      <c r="K40" s="243" t="s">
        <v>87</v>
      </c>
      <c r="L40" s="245"/>
      <c r="M40" s="245"/>
      <c r="N40" s="245"/>
      <c r="O40" s="245"/>
      <c r="P40" s="245"/>
      <c r="Q40" s="245"/>
      <c r="R40" s="245"/>
      <c r="S40" s="245"/>
      <c r="T40" s="245"/>
      <c r="U40" s="244"/>
      <c r="V40" s="243" t="s">
        <v>28</v>
      </c>
      <c r="W40" s="246"/>
    </row>
    <row r="41" spans="1:25" ht="16.5" customHeight="1" x14ac:dyDescent="0.2">
      <c r="A41" s="247" t="s">
        <v>32</v>
      </c>
      <c r="B41" s="248"/>
      <c r="C41" s="248"/>
      <c r="D41" s="248"/>
      <c r="E41" s="248"/>
      <c r="F41" s="248"/>
      <c r="G41" s="248"/>
      <c r="H41" s="249"/>
      <c r="I41" s="302"/>
      <c r="J41" s="303"/>
      <c r="K41" s="253"/>
      <c r="L41" s="146"/>
      <c r="M41" s="146"/>
      <c r="N41" s="146"/>
      <c r="O41" s="146"/>
      <c r="P41" s="146"/>
      <c r="Q41" s="146"/>
      <c r="R41" s="146"/>
      <c r="S41" s="146"/>
      <c r="T41" s="146"/>
      <c r="U41" s="254"/>
      <c r="V41" s="258"/>
      <c r="W41" s="306"/>
    </row>
    <row r="42" spans="1:25" x14ac:dyDescent="0.2">
      <c r="A42" s="296"/>
      <c r="B42" s="297"/>
      <c r="C42" s="297"/>
      <c r="D42" s="297"/>
      <c r="E42" s="297"/>
      <c r="F42" s="297"/>
      <c r="G42" s="297"/>
      <c r="H42" s="298"/>
      <c r="I42" s="302"/>
      <c r="J42" s="303"/>
      <c r="K42" s="253"/>
      <c r="L42" s="146"/>
      <c r="M42" s="146"/>
      <c r="N42" s="146"/>
      <c r="O42" s="146"/>
      <c r="P42" s="146"/>
      <c r="Q42" s="146"/>
      <c r="R42" s="146"/>
      <c r="S42" s="146"/>
      <c r="T42" s="146"/>
      <c r="U42" s="254"/>
      <c r="V42" s="253"/>
      <c r="W42" s="306"/>
    </row>
    <row r="43" spans="1:25" x14ac:dyDescent="0.2">
      <c r="A43" s="296"/>
      <c r="B43" s="297"/>
      <c r="C43" s="297"/>
      <c r="D43" s="297"/>
      <c r="E43" s="297"/>
      <c r="F43" s="297"/>
      <c r="G43" s="297"/>
      <c r="H43" s="298"/>
      <c r="I43" s="302"/>
      <c r="J43" s="303"/>
      <c r="K43" s="253"/>
      <c r="L43" s="146"/>
      <c r="M43" s="146"/>
      <c r="N43" s="146"/>
      <c r="O43" s="146"/>
      <c r="P43" s="146"/>
      <c r="Q43" s="146"/>
      <c r="R43" s="146"/>
      <c r="S43" s="146"/>
      <c r="T43" s="146"/>
      <c r="U43" s="254"/>
      <c r="V43" s="253"/>
      <c r="W43" s="306"/>
    </row>
    <row r="44" spans="1:25" ht="13.5" thickBot="1" x14ac:dyDescent="0.25">
      <c r="A44" s="299"/>
      <c r="B44" s="300"/>
      <c r="C44" s="300"/>
      <c r="D44" s="300"/>
      <c r="E44" s="300"/>
      <c r="F44" s="300"/>
      <c r="G44" s="300"/>
      <c r="H44" s="301"/>
      <c r="I44" s="304"/>
      <c r="J44" s="305"/>
      <c r="K44" s="255"/>
      <c r="L44" s="256"/>
      <c r="M44" s="256"/>
      <c r="N44" s="256"/>
      <c r="O44" s="256"/>
      <c r="P44" s="256"/>
      <c r="Q44" s="256"/>
      <c r="R44" s="256"/>
      <c r="S44" s="256"/>
      <c r="T44" s="256"/>
      <c r="U44" s="257"/>
      <c r="V44" s="255"/>
      <c r="W44" s="307"/>
      <c r="X44" s="48"/>
      <c r="Y44" s="48"/>
    </row>
    <row r="45" spans="1:25" x14ac:dyDescent="0.2">
      <c r="A45" s="234" t="s">
        <v>99</v>
      </c>
      <c r="B45" s="235"/>
      <c r="C45" s="236"/>
      <c r="D45" s="236"/>
      <c r="E45" s="49"/>
      <c r="F45" s="49"/>
      <c r="G45" s="49"/>
      <c r="H45" s="49"/>
      <c r="I45" s="49"/>
      <c r="J45" s="237" t="s">
        <v>27</v>
      </c>
      <c r="K45" s="237"/>
      <c r="L45" s="237"/>
      <c r="M45" s="237"/>
      <c r="N45" s="237"/>
      <c r="O45" s="237"/>
      <c r="P45" s="237"/>
      <c r="Q45" s="237"/>
      <c r="R45" s="237"/>
      <c r="S45" s="237"/>
      <c r="T45" s="237"/>
      <c r="U45" s="237"/>
      <c r="V45" s="237"/>
      <c r="W45" s="237"/>
      <c r="X45" s="50"/>
      <c r="Y45" s="50"/>
    </row>
    <row r="46" spans="1:25" ht="13.5" thickBot="1" x14ac:dyDescent="0.25"/>
    <row r="47" spans="1:25" s="52" customFormat="1" ht="18.75" thickBot="1" x14ac:dyDescent="0.3">
      <c r="A47" s="207" t="str">
        <f>$A$10</f>
        <v xml:space="preserve">FEDERAL-AID HIGHWAY CONSTRUCTION CONTRACTORS ANNUAL EEO REPORT </v>
      </c>
      <c r="B47" s="208"/>
      <c r="C47" s="208"/>
      <c r="D47" s="208"/>
      <c r="E47" s="208"/>
      <c r="F47" s="208"/>
      <c r="G47" s="208"/>
      <c r="H47" s="208"/>
      <c r="I47" s="208"/>
      <c r="J47" s="208"/>
      <c r="K47" s="208"/>
      <c r="L47" s="208"/>
      <c r="M47" s="208"/>
      <c r="N47" s="208"/>
      <c r="O47" s="208"/>
      <c r="P47" s="208"/>
      <c r="Q47" s="208"/>
      <c r="R47" s="208"/>
      <c r="S47" s="208"/>
      <c r="T47" s="208"/>
      <c r="U47" s="208"/>
      <c r="V47" s="208"/>
      <c r="W47" s="209"/>
    </row>
    <row r="48" spans="1:25" ht="12.75" customHeight="1" x14ac:dyDescent="0.2">
      <c r="A48" s="210" t="str">
        <f>$A$11</f>
        <v xml:space="preserve">1. SELECT FIELD FROM DROPDOWN MENU: </v>
      </c>
      <c r="B48" s="211"/>
      <c r="C48" s="211"/>
      <c r="D48" s="212"/>
      <c r="E48" s="213" t="str">
        <f>$E$11</f>
        <v>2. COMPANY NAME, CITY, STATE:</v>
      </c>
      <c r="F48" s="138"/>
      <c r="G48" s="138"/>
      <c r="H48" s="138"/>
      <c r="I48" s="214"/>
      <c r="J48" s="161" t="str">
        <f>$J$11</f>
        <v>3. PROJECT NAME or DESCRIPTION:</v>
      </c>
      <c r="K48" s="162"/>
      <c r="L48" s="162"/>
      <c r="M48" s="162"/>
      <c r="N48" s="163" t="str">
        <f>$N$11</f>
        <v>4. DOLLAR AMOUNT OF CONTRACT:</v>
      </c>
      <c r="O48" s="164"/>
      <c r="P48" s="164"/>
      <c r="Q48" s="164"/>
      <c r="R48" s="215" t="str">
        <f>$R$11</f>
        <v>5.REPORTING WEEK FOR THIS PROJECT:</v>
      </c>
      <c r="S48" s="216"/>
      <c r="T48" s="216"/>
      <c r="U48" s="216"/>
      <c r="V48" s="216"/>
      <c r="W48" s="217"/>
    </row>
    <row r="49" spans="1:23" ht="12.75" customHeight="1" x14ac:dyDescent="0.2">
      <c r="A49" s="184"/>
      <c r="B49" s="185"/>
      <c r="C49" s="185"/>
      <c r="D49" s="186"/>
      <c r="E49" s="190" t="str">
        <f>IF($D$4="","Enter Company information at top of spreadsheet",$D$4)</f>
        <v>Enter Company information at top of spreadsheet</v>
      </c>
      <c r="F49" s="191"/>
      <c r="G49" s="191"/>
      <c r="H49" s="191"/>
      <c r="I49" s="192"/>
      <c r="J49" s="165"/>
      <c r="K49" s="166"/>
      <c r="L49" s="166"/>
      <c r="M49" s="166"/>
      <c r="N49" s="169"/>
      <c r="O49" s="170"/>
      <c r="P49" s="170"/>
      <c r="Q49" s="171"/>
      <c r="R49" s="197"/>
      <c r="S49" s="198"/>
      <c r="T49" s="198"/>
      <c r="U49" s="198"/>
      <c r="V49" s="198"/>
      <c r="W49" s="199"/>
    </row>
    <row r="50" spans="1:23" x14ac:dyDescent="0.2">
      <c r="A50" s="184"/>
      <c r="B50" s="185"/>
      <c r="C50" s="185"/>
      <c r="D50" s="186"/>
      <c r="E50" s="193"/>
      <c r="F50" s="191"/>
      <c r="G50" s="191"/>
      <c r="H50" s="191"/>
      <c r="I50" s="192"/>
      <c r="J50" s="165"/>
      <c r="K50" s="166"/>
      <c r="L50" s="166"/>
      <c r="M50" s="166"/>
      <c r="N50" s="172"/>
      <c r="O50" s="170"/>
      <c r="P50" s="170"/>
      <c r="Q50" s="171"/>
      <c r="R50" s="200"/>
      <c r="S50" s="198"/>
      <c r="T50" s="198"/>
      <c r="U50" s="198"/>
      <c r="V50" s="198"/>
      <c r="W50" s="199"/>
    </row>
    <row r="51" spans="1:23" ht="13.5" thickBot="1" x14ac:dyDescent="0.25">
      <c r="A51" s="187"/>
      <c r="B51" s="188"/>
      <c r="C51" s="188"/>
      <c r="D51" s="189"/>
      <c r="E51" s="194"/>
      <c r="F51" s="195"/>
      <c r="G51" s="195"/>
      <c r="H51" s="195"/>
      <c r="I51" s="196"/>
      <c r="J51" s="167"/>
      <c r="K51" s="168"/>
      <c r="L51" s="168"/>
      <c r="M51" s="168"/>
      <c r="N51" s="173"/>
      <c r="O51" s="174"/>
      <c r="P51" s="174"/>
      <c r="Q51" s="175"/>
      <c r="R51" s="201"/>
      <c r="S51" s="202"/>
      <c r="T51" s="202"/>
      <c r="U51" s="202"/>
      <c r="V51" s="202"/>
      <c r="W51" s="203"/>
    </row>
    <row r="52" spans="1:23" ht="17.25" customHeight="1" thickBot="1" x14ac:dyDescent="0.25">
      <c r="A52" s="204" t="str">
        <f>$A$15</f>
        <v>This collection of information is required by law and regulation 23 U.S.C. 140a and 23 CFR Part 230. The OMB control number for this collection is 2125-0019 expiring in March 2025.</v>
      </c>
      <c r="B52" s="205"/>
      <c r="C52" s="205"/>
      <c r="D52" s="205"/>
      <c r="E52" s="205"/>
      <c r="F52" s="205"/>
      <c r="G52" s="205"/>
      <c r="H52" s="205"/>
      <c r="I52" s="205"/>
      <c r="J52" s="205"/>
      <c r="K52" s="205"/>
      <c r="L52" s="205"/>
      <c r="M52" s="205"/>
      <c r="N52" s="205"/>
      <c r="O52" s="205"/>
      <c r="P52" s="205"/>
      <c r="Q52" s="205"/>
      <c r="R52" s="205"/>
      <c r="S52" s="205"/>
      <c r="T52" s="205"/>
      <c r="U52" s="205"/>
      <c r="V52" s="205"/>
      <c r="W52" s="206"/>
    </row>
    <row r="53" spans="1:23" ht="27.75" customHeight="1" thickBot="1" x14ac:dyDescent="0.25">
      <c r="A53" s="178" t="str">
        <f>$A$16</f>
        <v>6. WORKFORCE ON FEDERAL-AID AND CONSTRUCTION SITE(S) DURING LAST FULL PAY PERIOD ENDING IN JULY 2024</v>
      </c>
      <c r="B53" s="179"/>
      <c r="C53" s="179"/>
      <c r="D53" s="179"/>
      <c r="E53" s="179"/>
      <c r="F53" s="179"/>
      <c r="G53" s="179"/>
      <c r="H53" s="179"/>
      <c r="I53" s="179"/>
      <c r="J53" s="179"/>
      <c r="K53" s="179"/>
      <c r="L53" s="179"/>
      <c r="M53" s="179"/>
      <c r="N53" s="179"/>
      <c r="O53" s="179"/>
      <c r="P53" s="179"/>
      <c r="Q53" s="179"/>
      <c r="R53" s="179"/>
      <c r="S53" s="179"/>
      <c r="T53" s="179"/>
      <c r="U53" s="179"/>
      <c r="V53" s="179"/>
      <c r="W53" s="180"/>
    </row>
    <row r="54" spans="1:23" ht="14.25" thickTop="1" thickBot="1" x14ac:dyDescent="0.25">
      <c r="A54" s="181" t="str">
        <f>$A$17</f>
        <v>TABLE A</v>
      </c>
      <c r="B54" s="182"/>
      <c r="C54" s="182"/>
      <c r="D54" s="182"/>
      <c r="E54" s="182"/>
      <c r="F54" s="182"/>
      <c r="G54" s="182"/>
      <c r="H54" s="182"/>
      <c r="I54" s="182"/>
      <c r="J54" s="182"/>
      <c r="K54" s="182"/>
      <c r="L54" s="182"/>
      <c r="M54" s="182"/>
      <c r="N54" s="182"/>
      <c r="O54" s="182"/>
      <c r="P54" s="182"/>
      <c r="Q54" s="182"/>
      <c r="R54" s="182"/>
      <c r="S54" s="183"/>
      <c r="T54" s="231" t="str">
        <f>$T$17</f>
        <v>TABLE B</v>
      </c>
      <c r="U54" s="232"/>
      <c r="V54" s="232"/>
      <c r="W54" s="233"/>
    </row>
    <row r="55" spans="1:23" ht="65.25" customHeight="1" thickTop="1" thickBot="1" x14ac:dyDescent="0.25">
      <c r="A55" s="32" t="str">
        <f>$A$18</f>
        <v>JOB CATEGORIES</v>
      </c>
      <c r="B55" s="238" t="str">
        <f>$B$18</f>
        <v>TOTAL EMPLOYED</v>
      </c>
      <c r="C55" s="239"/>
      <c r="D55" s="240" t="str">
        <f>$D$18</f>
        <v>TOTAL RACIAL / ETHNIC MINORITY</v>
      </c>
      <c r="E55" s="241"/>
      <c r="F55" s="242" t="str">
        <f>$F$18</f>
        <v>BLACK or
AFRICAN
AMERICAN</v>
      </c>
      <c r="G55" s="177"/>
      <c r="H55" s="176" t="str">
        <f>$H$18</f>
        <v>HISPANIC OR LATINO</v>
      </c>
      <c r="I55" s="177"/>
      <c r="J55" s="176" t="str">
        <f>$J$18</f>
        <v>AMERICAN 
INDIAN OR 
ALASKA 
NATIVE</v>
      </c>
      <c r="K55" s="177"/>
      <c r="L55" s="176" t="str">
        <f>$L$18</f>
        <v>ASIAN</v>
      </c>
      <c r="M55" s="177"/>
      <c r="N55" s="176" t="str">
        <f>$N$18</f>
        <v>NATIVE 
HAWAIIAN OR 
OTHER PACIFIC ISLANDER</v>
      </c>
      <c r="O55" s="177"/>
      <c r="P55" s="176" t="str">
        <f>$P$18</f>
        <v>TWO OR MORE RACES</v>
      </c>
      <c r="Q55" s="177"/>
      <c r="R55" s="176" t="str">
        <f>$R$18</f>
        <v xml:space="preserve">WHITE </v>
      </c>
      <c r="S55" s="218"/>
      <c r="T55" s="273" t="str">
        <f>$T$18</f>
        <v>APPRENTICES</v>
      </c>
      <c r="U55" s="274"/>
      <c r="V55" s="220" t="str">
        <f>$V$18</f>
        <v>ON THE JOB TRAINEES</v>
      </c>
      <c r="W55" s="221"/>
    </row>
    <row r="56" spans="1:23" ht="13.5" thickBot="1" x14ac:dyDescent="0.25">
      <c r="A56" s="33"/>
      <c r="B56" s="34" t="str">
        <f>$B$19</f>
        <v>M</v>
      </c>
      <c r="C56" s="35" t="str">
        <f>$C$19</f>
        <v>F</v>
      </c>
      <c r="D56" s="36" t="str">
        <f>$D$19</f>
        <v>M</v>
      </c>
      <c r="E56" s="35" t="str">
        <f>$E$19</f>
        <v>F</v>
      </c>
      <c r="F56" s="37" t="str">
        <f>$F$19</f>
        <v>M</v>
      </c>
      <c r="G56" s="38" t="str">
        <f>$G$19</f>
        <v>F</v>
      </c>
      <c r="H56" s="39" t="str">
        <f>$H$19</f>
        <v>M</v>
      </c>
      <c r="I56" s="38" t="str">
        <f>$I$19</f>
        <v>F</v>
      </c>
      <c r="J56" s="39" t="str">
        <f>$J$19</f>
        <v>M</v>
      </c>
      <c r="K56" s="38" t="str">
        <f>$K$19</f>
        <v>F</v>
      </c>
      <c r="L56" s="39" t="str">
        <f>$L$19</f>
        <v>M</v>
      </c>
      <c r="M56" s="38" t="str">
        <f>$M$19</f>
        <v>F</v>
      </c>
      <c r="N56" s="39" t="str">
        <f>$N$19</f>
        <v>M</v>
      </c>
      <c r="O56" s="38" t="str">
        <f>$O$19</f>
        <v>F</v>
      </c>
      <c r="P56" s="39" t="str">
        <f>$P$19</f>
        <v>M</v>
      </c>
      <c r="Q56" s="38" t="str">
        <f>$Q$19</f>
        <v>F</v>
      </c>
      <c r="R56" s="39" t="str">
        <f>$R$19</f>
        <v>M</v>
      </c>
      <c r="S56" s="40" t="str">
        <f>$S$19</f>
        <v>F</v>
      </c>
      <c r="T56" s="41" t="str">
        <f>$T$19</f>
        <v>M</v>
      </c>
      <c r="U56" s="35" t="str">
        <f>$U$19</f>
        <v>F</v>
      </c>
      <c r="V56" s="96" t="str">
        <f>$V$19</f>
        <v>M</v>
      </c>
      <c r="W56" s="42" t="str">
        <f>$W$19</f>
        <v>F</v>
      </c>
    </row>
    <row r="57" spans="1:23" ht="13.5" thickBot="1" x14ac:dyDescent="0.25">
      <c r="A57" s="43" t="str">
        <f>$A$20</f>
        <v>OFFICIALS</v>
      </c>
      <c r="B57" s="111">
        <f>F57+H57+J57+L57+N57+P57+R57</f>
        <v>0</v>
      </c>
      <c r="C57" s="112">
        <f t="shared" ref="C57:C71" si="5">G57+I57+K57+M57+O57+Q57+S57</f>
        <v>0</v>
      </c>
      <c r="D57" s="113">
        <f t="shared" ref="D57:D71" si="6">F57+H57+J57+L57+N57+P57</f>
        <v>0</v>
      </c>
      <c r="E57" s="112">
        <f t="shared" ref="E57:E71" si="7">G57+I57+K57+M57+O57+Q57</f>
        <v>0</v>
      </c>
      <c r="F57" s="55"/>
      <c r="G57" s="56"/>
      <c r="H57" s="57"/>
      <c r="I57" s="56"/>
      <c r="J57" s="57"/>
      <c r="K57" s="56"/>
      <c r="L57" s="57"/>
      <c r="M57" s="56"/>
      <c r="N57" s="57"/>
      <c r="O57" s="56"/>
      <c r="P57" s="57"/>
      <c r="Q57" s="56"/>
      <c r="R57" s="58"/>
      <c r="S57" s="59"/>
      <c r="T57" s="128"/>
      <c r="U57" s="129"/>
      <c r="V57" s="128"/>
      <c r="W57" s="130"/>
    </row>
    <row r="58" spans="1:23" ht="13.5" thickBot="1" x14ac:dyDescent="0.25">
      <c r="A58" s="43" t="str">
        <f>$A$21</f>
        <v>SUPERVISORS</v>
      </c>
      <c r="B58" s="111">
        <f t="shared" ref="B58:B71" si="8">F58+H58+J58+L58+N58+P58+R58</f>
        <v>0</v>
      </c>
      <c r="C58" s="112">
        <f t="shared" si="5"/>
        <v>0</v>
      </c>
      <c r="D58" s="113">
        <f t="shared" si="6"/>
        <v>0</v>
      </c>
      <c r="E58" s="112">
        <f t="shared" si="7"/>
        <v>0</v>
      </c>
      <c r="F58" s="55"/>
      <c r="G58" s="56"/>
      <c r="H58" s="57"/>
      <c r="I58" s="56"/>
      <c r="J58" s="57"/>
      <c r="K58" s="56"/>
      <c r="L58" s="57"/>
      <c r="M58" s="56"/>
      <c r="N58" s="57"/>
      <c r="O58" s="56"/>
      <c r="P58" s="57"/>
      <c r="Q58" s="60"/>
      <c r="R58" s="61"/>
      <c r="S58" s="62"/>
      <c r="T58" s="131"/>
      <c r="U58" s="132"/>
      <c r="V58" s="131"/>
      <c r="W58" s="133"/>
    </row>
    <row r="59" spans="1:23" ht="13.5" thickBot="1" x14ac:dyDescent="0.25">
      <c r="A59" s="43" t="str">
        <f>$A$22</f>
        <v>FOREMEN/WOMEN</v>
      </c>
      <c r="B59" s="111">
        <f t="shared" si="8"/>
        <v>0</v>
      </c>
      <c r="C59" s="112">
        <f t="shared" si="5"/>
        <v>0</v>
      </c>
      <c r="D59" s="113">
        <f t="shared" si="6"/>
        <v>0</v>
      </c>
      <c r="E59" s="112">
        <f t="shared" si="7"/>
        <v>0</v>
      </c>
      <c r="F59" s="55"/>
      <c r="G59" s="56"/>
      <c r="H59" s="57"/>
      <c r="I59" s="56"/>
      <c r="J59" s="57"/>
      <c r="K59" s="56"/>
      <c r="L59" s="57"/>
      <c r="M59" s="56"/>
      <c r="N59" s="57"/>
      <c r="O59" s="56"/>
      <c r="P59" s="57"/>
      <c r="Q59" s="60"/>
      <c r="R59" s="65"/>
      <c r="S59" s="66"/>
      <c r="T59" s="134"/>
      <c r="U59" s="135"/>
      <c r="V59" s="134"/>
      <c r="W59" s="136"/>
    </row>
    <row r="60" spans="1:23" ht="13.5" thickBot="1" x14ac:dyDescent="0.25">
      <c r="A60" s="43" t="str">
        <f>$A$23</f>
        <v>CLERICAL</v>
      </c>
      <c r="B60" s="111">
        <f t="shared" si="8"/>
        <v>0</v>
      </c>
      <c r="C60" s="112">
        <f t="shared" si="5"/>
        <v>0</v>
      </c>
      <c r="D60" s="113">
        <f t="shared" si="6"/>
        <v>0</v>
      </c>
      <c r="E60" s="112">
        <f t="shared" si="7"/>
        <v>0</v>
      </c>
      <c r="F60" s="55"/>
      <c r="G60" s="56"/>
      <c r="H60" s="57"/>
      <c r="I60" s="56"/>
      <c r="J60" s="57"/>
      <c r="K60" s="56"/>
      <c r="L60" s="57"/>
      <c r="M60" s="56"/>
      <c r="N60" s="57"/>
      <c r="O60" s="56"/>
      <c r="P60" s="57"/>
      <c r="Q60" s="60"/>
      <c r="R60" s="65"/>
      <c r="S60" s="66"/>
      <c r="T60" s="134"/>
      <c r="U60" s="135"/>
      <c r="V60" s="134"/>
      <c r="W60" s="136"/>
    </row>
    <row r="61" spans="1:23" ht="13.5" thickBot="1" x14ac:dyDescent="0.25">
      <c r="A61" s="43" t="str">
        <f>$A$24</f>
        <v>EQUIPMENT OPERATORS</v>
      </c>
      <c r="B61" s="111">
        <f t="shared" si="8"/>
        <v>0</v>
      </c>
      <c r="C61" s="112">
        <f t="shared" si="5"/>
        <v>0</v>
      </c>
      <c r="D61" s="113">
        <f t="shared" si="6"/>
        <v>0</v>
      </c>
      <c r="E61" s="112">
        <f t="shared" si="7"/>
        <v>0</v>
      </c>
      <c r="F61" s="55"/>
      <c r="G61" s="56"/>
      <c r="H61" s="57"/>
      <c r="I61" s="56"/>
      <c r="J61" s="57"/>
      <c r="K61" s="56"/>
      <c r="L61" s="57"/>
      <c r="M61" s="56"/>
      <c r="N61" s="57"/>
      <c r="O61" s="56"/>
      <c r="P61" s="57"/>
      <c r="Q61" s="60"/>
      <c r="R61" s="65"/>
      <c r="S61" s="66"/>
      <c r="T61" s="67"/>
      <c r="U61" s="89"/>
      <c r="V61" s="67"/>
      <c r="W61" s="68"/>
    </row>
    <row r="62" spans="1:23" ht="13.5" thickBot="1" x14ac:dyDescent="0.25">
      <c r="A62" s="43" t="str">
        <f>$A$25</f>
        <v>MECHANICS</v>
      </c>
      <c r="B62" s="111">
        <f t="shared" si="8"/>
        <v>0</v>
      </c>
      <c r="C62" s="112">
        <f t="shared" si="5"/>
        <v>0</v>
      </c>
      <c r="D62" s="113">
        <f t="shared" si="6"/>
        <v>0</v>
      </c>
      <c r="E62" s="112">
        <f t="shared" si="7"/>
        <v>0</v>
      </c>
      <c r="F62" s="55"/>
      <c r="G62" s="56"/>
      <c r="H62" s="57"/>
      <c r="I62" s="56"/>
      <c r="J62" s="57"/>
      <c r="K62" s="56"/>
      <c r="L62" s="57"/>
      <c r="M62" s="56"/>
      <c r="N62" s="57"/>
      <c r="O62" s="56"/>
      <c r="P62" s="57"/>
      <c r="Q62" s="60"/>
      <c r="R62" s="65"/>
      <c r="S62" s="66"/>
      <c r="T62" s="67"/>
      <c r="U62" s="89"/>
      <c r="V62" s="67"/>
      <c r="W62" s="68"/>
    </row>
    <row r="63" spans="1:23" ht="13.5" thickBot="1" x14ac:dyDescent="0.25">
      <c r="A63" s="43" t="str">
        <f>$A$26</f>
        <v>TRUCK DRIVERS</v>
      </c>
      <c r="B63" s="111">
        <f t="shared" si="8"/>
        <v>0</v>
      </c>
      <c r="C63" s="112">
        <f t="shared" si="5"/>
        <v>0</v>
      </c>
      <c r="D63" s="113">
        <f t="shared" si="6"/>
        <v>0</v>
      </c>
      <c r="E63" s="112">
        <f t="shared" si="7"/>
        <v>0</v>
      </c>
      <c r="F63" s="55"/>
      <c r="G63" s="56"/>
      <c r="H63" s="57"/>
      <c r="I63" s="56"/>
      <c r="J63" s="57"/>
      <c r="K63" s="56"/>
      <c r="L63" s="57"/>
      <c r="M63" s="56"/>
      <c r="N63" s="57"/>
      <c r="O63" s="56"/>
      <c r="P63" s="57"/>
      <c r="Q63" s="60"/>
      <c r="R63" s="69"/>
      <c r="S63" s="70"/>
      <c r="T63" s="63"/>
      <c r="U63" s="90"/>
      <c r="V63" s="63"/>
      <c r="W63" s="64"/>
    </row>
    <row r="64" spans="1:23" ht="13.5" thickBot="1" x14ac:dyDescent="0.25">
      <c r="A64" s="43" t="str">
        <f>$A$27</f>
        <v>IRONWORKERS</v>
      </c>
      <c r="B64" s="111">
        <f t="shared" si="8"/>
        <v>0</v>
      </c>
      <c r="C64" s="112">
        <f t="shared" si="5"/>
        <v>0</v>
      </c>
      <c r="D64" s="113">
        <f t="shared" si="6"/>
        <v>0</v>
      </c>
      <c r="E64" s="112">
        <f t="shared" si="7"/>
        <v>0</v>
      </c>
      <c r="F64" s="55"/>
      <c r="G64" s="56"/>
      <c r="H64" s="57"/>
      <c r="I64" s="56"/>
      <c r="J64" s="57"/>
      <c r="K64" s="56"/>
      <c r="L64" s="57"/>
      <c r="M64" s="56"/>
      <c r="N64" s="57"/>
      <c r="O64" s="56"/>
      <c r="P64" s="57"/>
      <c r="Q64" s="60"/>
      <c r="R64" s="71"/>
      <c r="S64" s="72"/>
      <c r="T64" s="73"/>
      <c r="U64" s="91"/>
      <c r="V64" s="73"/>
      <c r="W64" s="74"/>
    </row>
    <row r="65" spans="1:23" ht="13.5" thickBot="1" x14ac:dyDescent="0.25">
      <c r="A65" s="43" t="str">
        <f>$A$28</f>
        <v>CARPENTERS</v>
      </c>
      <c r="B65" s="111">
        <f t="shared" si="8"/>
        <v>0</v>
      </c>
      <c r="C65" s="112">
        <f t="shared" si="5"/>
        <v>0</v>
      </c>
      <c r="D65" s="113">
        <f t="shared" si="6"/>
        <v>0</v>
      </c>
      <c r="E65" s="112">
        <f t="shared" si="7"/>
        <v>0</v>
      </c>
      <c r="F65" s="55"/>
      <c r="G65" s="56"/>
      <c r="H65" s="57"/>
      <c r="I65" s="56"/>
      <c r="J65" s="57"/>
      <c r="K65" s="56"/>
      <c r="L65" s="57"/>
      <c r="M65" s="56"/>
      <c r="N65" s="57"/>
      <c r="O65" s="56"/>
      <c r="P65" s="57"/>
      <c r="Q65" s="60"/>
      <c r="R65" s="71"/>
      <c r="S65" s="72"/>
      <c r="T65" s="73"/>
      <c r="U65" s="91"/>
      <c r="V65" s="73"/>
      <c r="W65" s="74"/>
    </row>
    <row r="66" spans="1:23" ht="13.5" thickBot="1" x14ac:dyDescent="0.25">
      <c r="A66" s="43" t="str">
        <f>$A$29</f>
        <v>CEMENT MASONS</v>
      </c>
      <c r="B66" s="111">
        <f t="shared" si="8"/>
        <v>0</v>
      </c>
      <c r="C66" s="112">
        <f t="shared" si="5"/>
        <v>0</v>
      </c>
      <c r="D66" s="113">
        <f t="shared" si="6"/>
        <v>0</v>
      </c>
      <c r="E66" s="112">
        <f t="shared" si="7"/>
        <v>0</v>
      </c>
      <c r="F66" s="55"/>
      <c r="G66" s="56"/>
      <c r="H66" s="57"/>
      <c r="I66" s="56"/>
      <c r="J66" s="57"/>
      <c r="K66" s="56"/>
      <c r="L66" s="57"/>
      <c r="M66" s="56"/>
      <c r="N66" s="57"/>
      <c r="O66" s="56"/>
      <c r="P66" s="57"/>
      <c r="Q66" s="60"/>
      <c r="R66" s="71"/>
      <c r="S66" s="72"/>
      <c r="T66" s="73"/>
      <c r="U66" s="91"/>
      <c r="V66" s="73"/>
      <c r="W66" s="74"/>
    </row>
    <row r="67" spans="1:23" ht="13.5" thickBot="1" x14ac:dyDescent="0.25">
      <c r="A67" s="43" t="str">
        <f>$A$30</f>
        <v>ELECTRICIANS</v>
      </c>
      <c r="B67" s="111">
        <f t="shared" si="8"/>
        <v>0</v>
      </c>
      <c r="C67" s="112">
        <f t="shared" si="5"/>
        <v>0</v>
      </c>
      <c r="D67" s="113">
        <f t="shared" si="6"/>
        <v>0</v>
      </c>
      <c r="E67" s="112">
        <f t="shared" si="7"/>
        <v>0</v>
      </c>
      <c r="F67" s="55"/>
      <c r="G67" s="56"/>
      <c r="H67" s="57"/>
      <c r="I67" s="56"/>
      <c r="J67" s="57"/>
      <c r="K67" s="56"/>
      <c r="L67" s="57"/>
      <c r="M67" s="56"/>
      <c r="N67" s="57"/>
      <c r="O67" s="56"/>
      <c r="P67" s="57"/>
      <c r="Q67" s="60"/>
      <c r="R67" s="71"/>
      <c r="S67" s="72"/>
      <c r="T67" s="73"/>
      <c r="U67" s="91"/>
      <c r="V67" s="73"/>
      <c r="W67" s="74"/>
    </row>
    <row r="68" spans="1:23" ht="13.5" thickBot="1" x14ac:dyDescent="0.25">
      <c r="A68" s="43" t="str">
        <f>$A$31</f>
        <v>PIPEFITTER/PLUMBERS</v>
      </c>
      <c r="B68" s="111">
        <f t="shared" si="8"/>
        <v>0</v>
      </c>
      <c r="C68" s="112">
        <f t="shared" si="5"/>
        <v>0</v>
      </c>
      <c r="D68" s="113">
        <f t="shared" si="6"/>
        <v>0</v>
      </c>
      <c r="E68" s="112">
        <f t="shared" si="7"/>
        <v>0</v>
      </c>
      <c r="F68" s="55"/>
      <c r="G68" s="56"/>
      <c r="H68" s="57"/>
      <c r="I68" s="56"/>
      <c r="J68" s="57"/>
      <c r="K68" s="56"/>
      <c r="L68" s="57"/>
      <c r="M68" s="56"/>
      <c r="N68" s="57"/>
      <c r="O68" s="56"/>
      <c r="P68" s="57"/>
      <c r="Q68" s="56"/>
      <c r="R68" s="75"/>
      <c r="S68" s="76"/>
      <c r="T68" s="77"/>
      <c r="U68" s="92"/>
      <c r="V68" s="77"/>
      <c r="W68" s="78"/>
    </row>
    <row r="69" spans="1:23" ht="13.5" thickBot="1" x14ac:dyDescent="0.25">
      <c r="A69" s="43" t="str">
        <f>$A$32</f>
        <v>PAINTERS</v>
      </c>
      <c r="B69" s="111">
        <f t="shared" si="8"/>
        <v>0</v>
      </c>
      <c r="C69" s="112">
        <f t="shared" si="5"/>
        <v>0</v>
      </c>
      <c r="D69" s="113">
        <f t="shared" si="6"/>
        <v>0</v>
      </c>
      <c r="E69" s="112">
        <f t="shared" si="7"/>
        <v>0</v>
      </c>
      <c r="F69" s="55"/>
      <c r="G69" s="56"/>
      <c r="H69" s="57"/>
      <c r="I69" s="56"/>
      <c r="J69" s="57"/>
      <c r="K69" s="56"/>
      <c r="L69" s="57"/>
      <c r="M69" s="56"/>
      <c r="N69" s="57"/>
      <c r="O69" s="56"/>
      <c r="P69" s="57"/>
      <c r="Q69" s="56"/>
      <c r="R69" s="57"/>
      <c r="S69" s="79"/>
      <c r="T69" s="80"/>
      <c r="U69" s="93"/>
      <c r="V69" s="80"/>
      <c r="W69" s="81"/>
    </row>
    <row r="70" spans="1:23" ht="13.5" thickBot="1" x14ac:dyDescent="0.25">
      <c r="A70" s="43" t="str">
        <f>$A$33</f>
        <v>LABORERS-SEMI SKILLED</v>
      </c>
      <c r="B70" s="111">
        <f t="shared" si="8"/>
        <v>0</v>
      </c>
      <c r="C70" s="112">
        <f t="shared" si="5"/>
        <v>0</v>
      </c>
      <c r="D70" s="113">
        <f t="shared" si="6"/>
        <v>0</v>
      </c>
      <c r="E70" s="112">
        <f t="shared" si="7"/>
        <v>0</v>
      </c>
      <c r="F70" s="55"/>
      <c r="G70" s="56"/>
      <c r="H70" s="57"/>
      <c r="I70" s="56"/>
      <c r="J70" s="57"/>
      <c r="K70" s="56"/>
      <c r="L70" s="57"/>
      <c r="M70" s="56"/>
      <c r="N70" s="57"/>
      <c r="O70" s="56"/>
      <c r="P70" s="57"/>
      <c r="Q70" s="56"/>
      <c r="R70" s="57"/>
      <c r="S70" s="79"/>
      <c r="T70" s="80"/>
      <c r="U70" s="93"/>
      <c r="V70" s="80"/>
      <c r="W70" s="81"/>
    </row>
    <row r="71" spans="1:23" ht="13.5" thickBot="1" x14ac:dyDescent="0.25">
      <c r="A71" s="43" t="str">
        <f>$A$34</f>
        <v>LABORERS-UNSKILLED</v>
      </c>
      <c r="B71" s="111">
        <f t="shared" si="8"/>
        <v>0</v>
      </c>
      <c r="C71" s="112">
        <f t="shared" si="5"/>
        <v>0</v>
      </c>
      <c r="D71" s="113">
        <f t="shared" si="6"/>
        <v>0</v>
      </c>
      <c r="E71" s="112">
        <f t="shared" si="7"/>
        <v>0</v>
      </c>
      <c r="F71" s="55"/>
      <c r="G71" s="56"/>
      <c r="H71" s="57"/>
      <c r="I71" s="56"/>
      <c r="J71" s="57"/>
      <c r="K71" s="56"/>
      <c r="L71" s="57"/>
      <c r="M71" s="56"/>
      <c r="N71" s="57"/>
      <c r="O71" s="56"/>
      <c r="P71" s="57"/>
      <c r="Q71" s="56"/>
      <c r="R71" s="57"/>
      <c r="S71" s="79"/>
      <c r="T71" s="80"/>
      <c r="U71" s="93"/>
      <c r="V71" s="80"/>
      <c r="W71" s="81"/>
    </row>
    <row r="72" spans="1:23" ht="13.5" thickBot="1" x14ac:dyDescent="0.25">
      <c r="A72" s="43" t="str">
        <f>$A$35</f>
        <v>TOTAL</v>
      </c>
      <c r="B72" s="114">
        <f t="shared" ref="B72:O72" si="9">SUM(B57:B71)</f>
        <v>0</v>
      </c>
      <c r="C72" s="110">
        <f t="shared" si="9"/>
        <v>0</v>
      </c>
      <c r="D72" s="115">
        <f t="shared" si="9"/>
        <v>0</v>
      </c>
      <c r="E72" s="109">
        <f t="shared" si="9"/>
        <v>0</v>
      </c>
      <c r="F72" s="107">
        <f t="shared" si="9"/>
        <v>0</v>
      </c>
      <c r="G72" s="108">
        <f t="shared" si="9"/>
        <v>0</v>
      </c>
      <c r="H72" s="107">
        <f t="shared" si="9"/>
        <v>0</v>
      </c>
      <c r="I72" s="108">
        <f t="shared" si="9"/>
        <v>0</v>
      </c>
      <c r="J72" s="107">
        <f t="shared" si="9"/>
        <v>0</v>
      </c>
      <c r="K72" s="108">
        <f t="shared" si="9"/>
        <v>0</v>
      </c>
      <c r="L72" s="107">
        <f t="shared" si="9"/>
        <v>0</v>
      </c>
      <c r="M72" s="108">
        <f t="shared" si="9"/>
        <v>0</v>
      </c>
      <c r="N72" s="107">
        <f t="shared" si="9"/>
        <v>0</v>
      </c>
      <c r="O72" s="108">
        <f t="shared" si="9"/>
        <v>0</v>
      </c>
      <c r="P72" s="107">
        <f>SUM(P57:P71)</f>
        <v>0</v>
      </c>
      <c r="Q72" s="108">
        <f>SUM(Q57:Q71)</f>
        <v>0</v>
      </c>
      <c r="R72" s="107">
        <f t="shared" ref="R72:S72" si="10">SUM(R57:R71)</f>
        <v>0</v>
      </c>
      <c r="S72" s="109">
        <f t="shared" si="10"/>
        <v>0</v>
      </c>
      <c r="T72" s="107">
        <f>SUM(T57:T71)</f>
        <v>0</v>
      </c>
      <c r="U72" s="110">
        <f>SUM(U57:U71)</f>
        <v>0</v>
      </c>
      <c r="V72" s="107">
        <f>SUM(V57:V71)</f>
        <v>0</v>
      </c>
      <c r="W72" s="109">
        <f>SUM(W57:W71)</f>
        <v>0</v>
      </c>
    </row>
    <row r="73" spans="1:23" x14ac:dyDescent="0.2">
      <c r="A73" s="222" t="str">
        <f>$A$36</f>
        <v>TABLE C (Table B data by racial status)</v>
      </c>
      <c r="B73" s="275"/>
      <c r="C73" s="275"/>
      <c r="D73" s="275"/>
      <c r="E73" s="275"/>
      <c r="F73" s="275"/>
      <c r="G73" s="275"/>
      <c r="H73" s="275"/>
      <c r="I73" s="275"/>
      <c r="J73" s="275"/>
      <c r="K73" s="275"/>
      <c r="L73" s="275"/>
      <c r="M73" s="275"/>
      <c r="N73" s="275"/>
      <c r="O73" s="275"/>
      <c r="P73" s="275"/>
      <c r="Q73" s="275"/>
      <c r="R73" s="275"/>
      <c r="S73" s="275"/>
      <c r="T73" s="275"/>
      <c r="U73" s="275"/>
      <c r="V73" s="275"/>
      <c r="W73" s="276"/>
    </row>
    <row r="74" spans="1:23" ht="13.5" thickBot="1" x14ac:dyDescent="0.25">
      <c r="A74" s="277"/>
      <c r="B74" s="278"/>
      <c r="C74" s="278"/>
      <c r="D74" s="278"/>
      <c r="E74" s="278"/>
      <c r="F74" s="278"/>
      <c r="G74" s="278"/>
      <c r="H74" s="278"/>
      <c r="I74" s="278"/>
      <c r="J74" s="278"/>
      <c r="K74" s="278"/>
      <c r="L74" s="278"/>
      <c r="M74" s="278"/>
      <c r="N74" s="278"/>
      <c r="O74" s="278"/>
      <c r="P74" s="278"/>
      <c r="Q74" s="278"/>
      <c r="R74" s="278"/>
      <c r="S74" s="278"/>
      <c r="T74" s="278"/>
      <c r="U74" s="278"/>
      <c r="V74" s="278"/>
      <c r="W74" s="279"/>
    </row>
    <row r="75" spans="1:23" ht="13.5" thickBot="1" x14ac:dyDescent="0.25">
      <c r="A75" s="43" t="str">
        <f>$A$38</f>
        <v>APPRENTICES</v>
      </c>
      <c r="B75" s="112">
        <f>F75+H75+J75+L75+N75+P75+R75</f>
        <v>0</v>
      </c>
      <c r="C75" s="110">
        <f>G75+I75+K75+M75+O75+Q75+S75</f>
        <v>0</v>
      </c>
      <c r="D75" s="115">
        <f>F75+H75+J75+L75+N75+P75</f>
        <v>0</v>
      </c>
      <c r="E75" s="112">
        <f>G75+I75+K75+M75+O75+Q75</f>
        <v>0</v>
      </c>
      <c r="F75" s="94"/>
      <c r="G75" s="56"/>
      <c r="H75" s="95"/>
      <c r="I75" s="56"/>
      <c r="J75" s="95"/>
      <c r="K75" s="56"/>
      <c r="L75" s="95"/>
      <c r="M75" s="56"/>
      <c r="N75" s="95"/>
      <c r="O75" s="56"/>
      <c r="P75" s="95"/>
      <c r="Q75" s="56"/>
      <c r="R75" s="95"/>
      <c r="S75" s="56"/>
      <c r="T75" s="44"/>
      <c r="U75" s="45"/>
      <c r="V75" s="44"/>
      <c r="W75" s="45"/>
    </row>
    <row r="76" spans="1:23" ht="13.5" thickBot="1" x14ac:dyDescent="0.25">
      <c r="A76" s="43" t="str">
        <f>$A$39</f>
        <v>OJT TRAINEES</v>
      </c>
      <c r="B76" s="112">
        <f>F76+H76+J76+L76+N76+P76+R76</f>
        <v>0</v>
      </c>
      <c r="C76" s="110">
        <f>G76+I76+K76+M76+O76+Q76+S76</f>
        <v>0</v>
      </c>
      <c r="D76" s="115">
        <f>F76+H76+J76+L76+N76+P76</f>
        <v>0</v>
      </c>
      <c r="E76" s="112">
        <f>G76+I76+K76+M76+O76+Q76</f>
        <v>0</v>
      </c>
      <c r="F76" s="94"/>
      <c r="G76" s="56"/>
      <c r="H76" s="95"/>
      <c r="I76" s="56"/>
      <c r="J76" s="95"/>
      <c r="K76" s="56"/>
      <c r="L76" s="95"/>
      <c r="M76" s="56"/>
      <c r="N76" s="95"/>
      <c r="O76" s="56"/>
      <c r="P76" s="95"/>
      <c r="Q76" s="56"/>
      <c r="R76" s="95"/>
      <c r="S76" s="56"/>
      <c r="T76" s="46"/>
      <c r="U76" s="47"/>
      <c r="V76" s="46"/>
      <c r="W76" s="47"/>
    </row>
    <row r="77" spans="1:23" ht="15.75" customHeight="1" x14ac:dyDescent="0.2">
      <c r="A77" s="228" t="str">
        <f>$A$40</f>
        <v xml:space="preserve">8. PREPARED BY: </v>
      </c>
      <c r="B77" s="229"/>
      <c r="C77" s="229"/>
      <c r="D77" s="229"/>
      <c r="E77" s="229"/>
      <c r="F77" s="229"/>
      <c r="G77" s="229"/>
      <c r="H77" s="230"/>
      <c r="I77" s="243" t="str">
        <f>$I$40</f>
        <v>9. DATE</v>
      </c>
      <c r="J77" s="244"/>
      <c r="K77" s="243" t="str">
        <f>$K$40</f>
        <v>10. REVIEWED BY:    (Signature and Title of State Highway Official)</v>
      </c>
      <c r="L77" s="245"/>
      <c r="M77" s="245"/>
      <c r="N77" s="245"/>
      <c r="O77" s="245"/>
      <c r="P77" s="245"/>
      <c r="Q77" s="245"/>
      <c r="R77" s="245"/>
      <c r="S77" s="245"/>
      <c r="T77" s="245"/>
      <c r="U77" s="244"/>
      <c r="V77" s="243" t="s">
        <v>28</v>
      </c>
      <c r="W77" s="246"/>
    </row>
    <row r="78" spans="1:23" ht="12.75" customHeight="1" x14ac:dyDescent="0.2">
      <c r="A78" s="247" t="str">
        <f>$A$41</f>
        <v>(Signature and Title of Contractors Representative)</v>
      </c>
      <c r="B78" s="248"/>
      <c r="C78" s="248"/>
      <c r="D78" s="248"/>
      <c r="E78" s="248"/>
      <c r="F78" s="248"/>
      <c r="G78" s="248"/>
      <c r="H78" s="249"/>
      <c r="I78" s="250" t="str">
        <f>IF($I$41="","",$I$41)</f>
        <v/>
      </c>
      <c r="J78" s="192"/>
      <c r="K78" s="253" t="str">
        <f>IF($K$41="","",$K$41)</f>
        <v/>
      </c>
      <c r="L78" s="146"/>
      <c r="M78" s="146"/>
      <c r="N78" s="146"/>
      <c r="O78" s="146"/>
      <c r="P78" s="146"/>
      <c r="Q78" s="146"/>
      <c r="R78" s="146"/>
      <c r="S78" s="146"/>
      <c r="T78" s="146"/>
      <c r="U78" s="254"/>
      <c r="V78" s="258" t="str">
        <f>IF($V$41="","",$V$41)</f>
        <v/>
      </c>
      <c r="W78" s="259"/>
    </row>
    <row r="79" spans="1:23" x14ac:dyDescent="0.2">
      <c r="A79" s="262" t="str">
        <f>IF($A$42="","",$A$42)</f>
        <v/>
      </c>
      <c r="B79" s="263"/>
      <c r="C79" s="263"/>
      <c r="D79" s="263"/>
      <c r="E79" s="263"/>
      <c r="F79" s="263"/>
      <c r="G79" s="263"/>
      <c r="H79" s="264"/>
      <c r="I79" s="193"/>
      <c r="J79" s="192"/>
      <c r="K79" s="253"/>
      <c r="L79" s="146"/>
      <c r="M79" s="146"/>
      <c r="N79" s="146"/>
      <c r="O79" s="146"/>
      <c r="P79" s="146"/>
      <c r="Q79" s="146"/>
      <c r="R79" s="146"/>
      <c r="S79" s="146"/>
      <c r="T79" s="146"/>
      <c r="U79" s="254"/>
      <c r="V79" s="258"/>
      <c r="W79" s="259"/>
    </row>
    <row r="80" spans="1:23" x14ac:dyDescent="0.2">
      <c r="A80" s="262"/>
      <c r="B80" s="263"/>
      <c r="C80" s="263"/>
      <c r="D80" s="263"/>
      <c r="E80" s="263"/>
      <c r="F80" s="263"/>
      <c r="G80" s="263"/>
      <c r="H80" s="264"/>
      <c r="I80" s="193"/>
      <c r="J80" s="192"/>
      <c r="K80" s="253"/>
      <c r="L80" s="146"/>
      <c r="M80" s="146"/>
      <c r="N80" s="146"/>
      <c r="O80" s="146"/>
      <c r="P80" s="146"/>
      <c r="Q80" s="146"/>
      <c r="R80" s="146"/>
      <c r="S80" s="146"/>
      <c r="T80" s="146"/>
      <c r="U80" s="254"/>
      <c r="V80" s="258"/>
      <c r="W80" s="259"/>
    </row>
    <row r="81" spans="1:23" ht="13.5" thickBot="1" x14ac:dyDescent="0.25">
      <c r="A81" s="265"/>
      <c r="B81" s="266"/>
      <c r="C81" s="266"/>
      <c r="D81" s="266"/>
      <c r="E81" s="266"/>
      <c r="F81" s="266"/>
      <c r="G81" s="266"/>
      <c r="H81" s="267"/>
      <c r="I81" s="251"/>
      <c r="J81" s="252"/>
      <c r="K81" s="255"/>
      <c r="L81" s="256"/>
      <c r="M81" s="256"/>
      <c r="N81" s="256"/>
      <c r="O81" s="256"/>
      <c r="P81" s="256"/>
      <c r="Q81" s="256"/>
      <c r="R81" s="256"/>
      <c r="S81" s="256"/>
      <c r="T81" s="256"/>
      <c r="U81" s="257"/>
      <c r="V81" s="260"/>
      <c r="W81" s="261"/>
    </row>
    <row r="82" spans="1:23" x14ac:dyDescent="0.2">
      <c r="A82" s="234" t="str">
        <f>$A$45</f>
        <v>Form FHWA- 1391 (Rev. 06-22)</v>
      </c>
      <c r="B82" s="235"/>
      <c r="C82" s="236"/>
      <c r="D82" s="236"/>
      <c r="E82" s="49"/>
      <c r="F82" s="49"/>
      <c r="G82" s="49"/>
      <c r="H82" s="49"/>
      <c r="I82" s="49"/>
      <c r="J82" s="237" t="str">
        <f>$J$45</f>
        <v>PREVIOUS EDITIONS ARE OBSOLETE</v>
      </c>
      <c r="K82" s="237"/>
      <c r="L82" s="237"/>
      <c r="M82" s="237"/>
      <c r="N82" s="237"/>
      <c r="O82" s="237"/>
      <c r="P82" s="237"/>
      <c r="Q82" s="237"/>
      <c r="R82" s="237"/>
      <c r="S82" s="237"/>
      <c r="T82" s="237"/>
      <c r="U82" s="237"/>
      <c r="V82" s="237"/>
      <c r="W82" s="237"/>
    </row>
    <row r="83" spans="1:23" ht="13.5" thickBot="1" x14ac:dyDescent="0.25"/>
    <row r="84" spans="1:23" s="52" customFormat="1" ht="18.75" thickBot="1" x14ac:dyDescent="0.3">
      <c r="A84" s="207" t="str">
        <f>$A$10</f>
        <v xml:space="preserve">FEDERAL-AID HIGHWAY CONSTRUCTION CONTRACTORS ANNUAL EEO REPORT </v>
      </c>
      <c r="B84" s="208"/>
      <c r="C84" s="208"/>
      <c r="D84" s="208"/>
      <c r="E84" s="208"/>
      <c r="F84" s="208"/>
      <c r="G84" s="208"/>
      <c r="H84" s="208"/>
      <c r="I84" s="208"/>
      <c r="J84" s="208"/>
      <c r="K84" s="208"/>
      <c r="L84" s="208"/>
      <c r="M84" s="208"/>
      <c r="N84" s="208"/>
      <c r="O84" s="208"/>
      <c r="P84" s="208"/>
      <c r="Q84" s="208"/>
      <c r="R84" s="208"/>
      <c r="S84" s="208"/>
      <c r="T84" s="208"/>
      <c r="U84" s="208"/>
      <c r="V84" s="208"/>
      <c r="W84" s="209"/>
    </row>
    <row r="85" spans="1:23" ht="12.75" customHeight="1" x14ac:dyDescent="0.2">
      <c r="A85" s="210" t="str">
        <f>$A$11</f>
        <v xml:space="preserve">1. SELECT FIELD FROM DROPDOWN MENU: </v>
      </c>
      <c r="B85" s="211"/>
      <c r="C85" s="211"/>
      <c r="D85" s="212"/>
      <c r="E85" s="213" t="str">
        <f>$E$11</f>
        <v>2. COMPANY NAME, CITY, STATE:</v>
      </c>
      <c r="F85" s="138"/>
      <c r="G85" s="138"/>
      <c r="H85" s="138"/>
      <c r="I85" s="214"/>
      <c r="J85" s="161" t="str">
        <f>$J$11</f>
        <v>3. PROJECT NAME or DESCRIPTION:</v>
      </c>
      <c r="K85" s="162"/>
      <c r="L85" s="162"/>
      <c r="M85" s="162"/>
      <c r="N85" s="163" t="str">
        <f>$N$11</f>
        <v>4. DOLLAR AMOUNT OF CONTRACT:</v>
      </c>
      <c r="O85" s="164"/>
      <c r="P85" s="164"/>
      <c r="Q85" s="164"/>
      <c r="R85" s="215" t="str">
        <f>$R$11</f>
        <v>5.REPORTING WEEK FOR THIS PROJECT:</v>
      </c>
      <c r="S85" s="216"/>
      <c r="T85" s="216"/>
      <c r="U85" s="216"/>
      <c r="V85" s="216"/>
      <c r="W85" s="217"/>
    </row>
    <row r="86" spans="1:23" ht="12.75" customHeight="1" x14ac:dyDescent="0.2">
      <c r="A86" s="184"/>
      <c r="B86" s="185"/>
      <c r="C86" s="185"/>
      <c r="D86" s="186"/>
      <c r="E86" s="190" t="str">
        <f>IF($D$4="","Enter Company information at top of spreadsheet",$D$4)</f>
        <v>Enter Company information at top of spreadsheet</v>
      </c>
      <c r="F86" s="191"/>
      <c r="G86" s="191"/>
      <c r="H86" s="191"/>
      <c r="I86" s="192"/>
      <c r="J86" s="165"/>
      <c r="K86" s="166"/>
      <c r="L86" s="166"/>
      <c r="M86" s="166"/>
      <c r="N86" s="169"/>
      <c r="O86" s="170"/>
      <c r="P86" s="170"/>
      <c r="Q86" s="171"/>
      <c r="R86" s="197"/>
      <c r="S86" s="198"/>
      <c r="T86" s="198"/>
      <c r="U86" s="198"/>
      <c r="V86" s="198"/>
      <c r="W86" s="199"/>
    </row>
    <row r="87" spans="1:23" x14ac:dyDescent="0.2">
      <c r="A87" s="184"/>
      <c r="B87" s="185"/>
      <c r="C87" s="185"/>
      <c r="D87" s="186"/>
      <c r="E87" s="193"/>
      <c r="F87" s="191"/>
      <c r="G87" s="191"/>
      <c r="H87" s="191"/>
      <c r="I87" s="192"/>
      <c r="J87" s="165"/>
      <c r="K87" s="166"/>
      <c r="L87" s="166"/>
      <c r="M87" s="166"/>
      <c r="N87" s="172"/>
      <c r="O87" s="170"/>
      <c r="P87" s="170"/>
      <c r="Q87" s="171"/>
      <c r="R87" s="200"/>
      <c r="S87" s="198"/>
      <c r="T87" s="198"/>
      <c r="U87" s="198"/>
      <c r="V87" s="198"/>
      <c r="W87" s="199"/>
    </row>
    <row r="88" spans="1:23" ht="13.5" thickBot="1" x14ac:dyDescent="0.25">
      <c r="A88" s="187"/>
      <c r="B88" s="188"/>
      <c r="C88" s="188"/>
      <c r="D88" s="189"/>
      <c r="E88" s="194"/>
      <c r="F88" s="195"/>
      <c r="G88" s="195"/>
      <c r="H88" s="195"/>
      <c r="I88" s="196"/>
      <c r="J88" s="167"/>
      <c r="K88" s="168"/>
      <c r="L88" s="168"/>
      <c r="M88" s="168"/>
      <c r="N88" s="173"/>
      <c r="O88" s="174"/>
      <c r="P88" s="174"/>
      <c r="Q88" s="175"/>
      <c r="R88" s="201"/>
      <c r="S88" s="202"/>
      <c r="T88" s="202"/>
      <c r="U88" s="202"/>
      <c r="V88" s="202"/>
      <c r="W88" s="203"/>
    </row>
    <row r="89" spans="1:23" ht="13.5" customHeight="1" thickBot="1" x14ac:dyDescent="0.25">
      <c r="A89" s="204" t="str">
        <f>$A$15</f>
        <v>This collection of information is required by law and regulation 23 U.S.C. 140a and 23 CFR Part 230. The OMB control number for this collection is 2125-0019 expiring in March 2025.</v>
      </c>
      <c r="B89" s="205"/>
      <c r="C89" s="205"/>
      <c r="D89" s="205"/>
      <c r="E89" s="205"/>
      <c r="F89" s="205"/>
      <c r="G89" s="205"/>
      <c r="H89" s="205"/>
      <c r="I89" s="205"/>
      <c r="J89" s="205"/>
      <c r="K89" s="205"/>
      <c r="L89" s="205"/>
      <c r="M89" s="205"/>
      <c r="N89" s="205"/>
      <c r="O89" s="205"/>
      <c r="P89" s="205"/>
      <c r="Q89" s="205"/>
      <c r="R89" s="205"/>
      <c r="S89" s="205"/>
      <c r="T89" s="205"/>
      <c r="U89" s="205"/>
      <c r="V89" s="205"/>
      <c r="W89" s="206"/>
    </row>
    <row r="90" spans="1:23" ht="27" customHeight="1" thickBot="1" x14ac:dyDescent="0.25">
      <c r="A90" s="178" t="str">
        <f>$A$16</f>
        <v>6. WORKFORCE ON FEDERAL-AID AND CONSTRUCTION SITE(S) DURING LAST FULL PAY PERIOD ENDING IN JULY 2024</v>
      </c>
      <c r="B90" s="179"/>
      <c r="C90" s="179"/>
      <c r="D90" s="179"/>
      <c r="E90" s="179"/>
      <c r="F90" s="179"/>
      <c r="G90" s="179"/>
      <c r="H90" s="179"/>
      <c r="I90" s="179"/>
      <c r="J90" s="179"/>
      <c r="K90" s="179"/>
      <c r="L90" s="179"/>
      <c r="M90" s="179"/>
      <c r="N90" s="179"/>
      <c r="O90" s="179"/>
      <c r="P90" s="179"/>
      <c r="Q90" s="179"/>
      <c r="R90" s="179"/>
      <c r="S90" s="179"/>
      <c r="T90" s="179"/>
      <c r="U90" s="179"/>
      <c r="V90" s="179"/>
      <c r="W90" s="180"/>
    </row>
    <row r="91" spans="1:23" ht="14.25" thickTop="1" thickBot="1" x14ac:dyDescent="0.25">
      <c r="A91" s="181" t="str">
        <f>$A$17</f>
        <v>TABLE A</v>
      </c>
      <c r="B91" s="182"/>
      <c r="C91" s="182"/>
      <c r="D91" s="182"/>
      <c r="E91" s="182"/>
      <c r="F91" s="182"/>
      <c r="G91" s="182"/>
      <c r="H91" s="182"/>
      <c r="I91" s="182"/>
      <c r="J91" s="182"/>
      <c r="K91" s="182"/>
      <c r="L91" s="182"/>
      <c r="M91" s="182"/>
      <c r="N91" s="182"/>
      <c r="O91" s="182"/>
      <c r="P91" s="182"/>
      <c r="Q91" s="182"/>
      <c r="R91" s="182"/>
      <c r="S91" s="183"/>
      <c r="T91" s="231" t="str">
        <f>$T$17</f>
        <v>TABLE B</v>
      </c>
      <c r="U91" s="232"/>
      <c r="V91" s="232"/>
      <c r="W91" s="233"/>
    </row>
    <row r="92" spans="1:23" ht="81" customHeight="1" thickTop="1" thickBot="1" x14ac:dyDescent="0.25">
      <c r="A92" s="32" t="str">
        <f>$A$18</f>
        <v>JOB CATEGORIES</v>
      </c>
      <c r="B92" s="238" t="str">
        <f>$B$18</f>
        <v>TOTAL EMPLOYED</v>
      </c>
      <c r="C92" s="239"/>
      <c r="D92" s="240" t="str">
        <f>$D$18</f>
        <v>TOTAL RACIAL / ETHNIC MINORITY</v>
      </c>
      <c r="E92" s="241"/>
      <c r="F92" s="242" t="str">
        <f>$F$18</f>
        <v>BLACK or
AFRICAN
AMERICAN</v>
      </c>
      <c r="G92" s="177"/>
      <c r="H92" s="176" t="str">
        <f>$H$18</f>
        <v>HISPANIC OR LATINO</v>
      </c>
      <c r="I92" s="177"/>
      <c r="J92" s="176" t="str">
        <f>$J$18</f>
        <v>AMERICAN 
INDIAN OR 
ALASKA 
NATIVE</v>
      </c>
      <c r="K92" s="177"/>
      <c r="L92" s="176" t="str">
        <f>$L$18</f>
        <v>ASIAN</v>
      </c>
      <c r="M92" s="177"/>
      <c r="N92" s="176" t="str">
        <f>$N$18</f>
        <v>NATIVE 
HAWAIIAN OR 
OTHER PACIFIC ISLANDER</v>
      </c>
      <c r="O92" s="177"/>
      <c r="P92" s="176" t="str">
        <f>$P$18</f>
        <v>TWO OR MORE RACES</v>
      </c>
      <c r="Q92" s="177"/>
      <c r="R92" s="176" t="str">
        <f>$R$18</f>
        <v xml:space="preserve">WHITE </v>
      </c>
      <c r="S92" s="218"/>
      <c r="T92" s="219" t="str">
        <f>$T$18</f>
        <v>APPRENTICES</v>
      </c>
      <c r="U92" s="219"/>
      <c r="V92" s="220" t="str">
        <f>$V$18</f>
        <v>ON THE JOB TRAINEES</v>
      </c>
      <c r="W92" s="221"/>
    </row>
    <row r="93" spans="1:23" ht="13.5" thickBot="1" x14ac:dyDescent="0.25">
      <c r="A93" s="33"/>
      <c r="B93" s="34" t="str">
        <f>$B$19</f>
        <v>M</v>
      </c>
      <c r="C93" s="35" t="str">
        <f>$C$19</f>
        <v>F</v>
      </c>
      <c r="D93" s="36" t="str">
        <f>$D$19</f>
        <v>M</v>
      </c>
      <c r="E93" s="35" t="str">
        <f>$E$19</f>
        <v>F</v>
      </c>
      <c r="F93" s="37" t="str">
        <f>$F$19</f>
        <v>M</v>
      </c>
      <c r="G93" s="38" t="str">
        <f>$G$19</f>
        <v>F</v>
      </c>
      <c r="H93" s="39" t="str">
        <f>$H$19</f>
        <v>M</v>
      </c>
      <c r="I93" s="38" t="str">
        <f>$I$19</f>
        <v>F</v>
      </c>
      <c r="J93" s="39" t="str">
        <f>$J$19</f>
        <v>M</v>
      </c>
      <c r="K93" s="38" t="str">
        <f>$K$19</f>
        <v>F</v>
      </c>
      <c r="L93" s="39" t="str">
        <f>$L$19</f>
        <v>M</v>
      </c>
      <c r="M93" s="38" t="str">
        <f>$M$19</f>
        <v>F</v>
      </c>
      <c r="N93" s="39" t="str">
        <f>$N$19</f>
        <v>M</v>
      </c>
      <c r="O93" s="38" t="str">
        <f>$O$19</f>
        <v>F</v>
      </c>
      <c r="P93" s="39" t="str">
        <f>$P$19</f>
        <v>M</v>
      </c>
      <c r="Q93" s="38" t="str">
        <f>$Q$19</f>
        <v>F</v>
      </c>
      <c r="R93" s="39" t="str">
        <f>$R$19</f>
        <v>M</v>
      </c>
      <c r="S93" s="40" t="str">
        <f>$S$19</f>
        <v>F</v>
      </c>
      <c r="T93" s="41" t="str">
        <f>$T$19</f>
        <v>M</v>
      </c>
      <c r="U93" s="35" t="str">
        <f>$U$19</f>
        <v>F</v>
      </c>
      <c r="V93" s="96" t="str">
        <f>$V$19</f>
        <v>M</v>
      </c>
      <c r="W93" s="42" t="str">
        <f>$W$19</f>
        <v>F</v>
      </c>
    </row>
    <row r="94" spans="1:23" ht="13.5" thickBot="1" x14ac:dyDescent="0.25">
      <c r="A94" s="43" t="str">
        <f>$A$20</f>
        <v>OFFICIALS</v>
      </c>
      <c r="B94" s="111">
        <f>F94+H94+J94+L94+N94+P94+R94</f>
        <v>0</v>
      </c>
      <c r="C94" s="112">
        <f t="shared" ref="C94:C108" si="11">G94+I94+K94+M94+O94+Q94+S94</f>
        <v>0</v>
      </c>
      <c r="D94" s="113">
        <f t="shared" ref="D94:D108" si="12">F94+H94+J94+L94+N94+P94</f>
        <v>0</v>
      </c>
      <c r="E94" s="112">
        <f t="shared" ref="E94:E108" si="13">G94+I94+K94+M94+O94+Q94</f>
        <v>0</v>
      </c>
      <c r="F94" s="55"/>
      <c r="G94" s="56"/>
      <c r="H94" s="57"/>
      <c r="I94" s="56"/>
      <c r="J94" s="57"/>
      <c r="K94" s="56"/>
      <c r="L94" s="57"/>
      <c r="M94" s="56"/>
      <c r="N94" s="57"/>
      <c r="O94" s="56"/>
      <c r="P94" s="57"/>
      <c r="Q94" s="56"/>
      <c r="R94" s="58"/>
      <c r="S94" s="59"/>
      <c r="T94" s="128"/>
      <c r="U94" s="129"/>
      <c r="V94" s="128"/>
      <c r="W94" s="130"/>
    </row>
    <row r="95" spans="1:23" ht="13.5" thickBot="1" x14ac:dyDescent="0.25">
      <c r="A95" s="43" t="str">
        <f>$A$21</f>
        <v>SUPERVISORS</v>
      </c>
      <c r="B95" s="111">
        <f t="shared" ref="B95:B108" si="14">F95+H95+J95+L95+N95+P95+R95</f>
        <v>0</v>
      </c>
      <c r="C95" s="112">
        <f t="shared" si="11"/>
        <v>0</v>
      </c>
      <c r="D95" s="113">
        <f t="shared" si="12"/>
        <v>0</v>
      </c>
      <c r="E95" s="112">
        <f t="shared" si="13"/>
        <v>0</v>
      </c>
      <c r="F95" s="55"/>
      <c r="G95" s="56"/>
      <c r="H95" s="57"/>
      <c r="I95" s="56"/>
      <c r="J95" s="57"/>
      <c r="K95" s="56"/>
      <c r="L95" s="57"/>
      <c r="M95" s="56"/>
      <c r="N95" s="57"/>
      <c r="O95" s="56"/>
      <c r="P95" s="57"/>
      <c r="Q95" s="60"/>
      <c r="R95" s="61"/>
      <c r="S95" s="62"/>
      <c r="T95" s="131"/>
      <c r="U95" s="132"/>
      <c r="V95" s="131"/>
      <c r="W95" s="133"/>
    </row>
    <row r="96" spans="1:23" ht="13.5" thickBot="1" x14ac:dyDescent="0.25">
      <c r="A96" s="43" t="str">
        <f>$A$22</f>
        <v>FOREMEN/WOMEN</v>
      </c>
      <c r="B96" s="111">
        <f t="shared" si="14"/>
        <v>0</v>
      </c>
      <c r="C96" s="112">
        <f t="shared" si="11"/>
        <v>0</v>
      </c>
      <c r="D96" s="113">
        <f t="shared" si="12"/>
        <v>0</v>
      </c>
      <c r="E96" s="112">
        <f t="shared" si="13"/>
        <v>0</v>
      </c>
      <c r="F96" s="55"/>
      <c r="G96" s="56"/>
      <c r="H96" s="57"/>
      <c r="I96" s="56"/>
      <c r="J96" s="57"/>
      <c r="K96" s="56"/>
      <c r="L96" s="57"/>
      <c r="M96" s="56"/>
      <c r="N96" s="57"/>
      <c r="O96" s="56"/>
      <c r="P96" s="57"/>
      <c r="Q96" s="60"/>
      <c r="R96" s="65"/>
      <c r="S96" s="66"/>
      <c r="T96" s="134"/>
      <c r="U96" s="135"/>
      <c r="V96" s="134"/>
      <c r="W96" s="136"/>
    </row>
    <row r="97" spans="1:23" ht="13.5" thickBot="1" x14ac:dyDescent="0.25">
      <c r="A97" s="43" t="str">
        <f>$A$23</f>
        <v>CLERICAL</v>
      </c>
      <c r="B97" s="111">
        <f t="shared" si="14"/>
        <v>0</v>
      </c>
      <c r="C97" s="112">
        <f t="shared" si="11"/>
        <v>0</v>
      </c>
      <c r="D97" s="113">
        <f t="shared" si="12"/>
        <v>0</v>
      </c>
      <c r="E97" s="112">
        <f t="shared" si="13"/>
        <v>0</v>
      </c>
      <c r="F97" s="55"/>
      <c r="G97" s="56"/>
      <c r="H97" s="57"/>
      <c r="I97" s="56"/>
      <c r="J97" s="57"/>
      <c r="K97" s="56"/>
      <c r="L97" s="57"/>
      <c r="M97" s="56"/>
      <c r="N97" s="57"/>
      <c r="O97" s="56"/>
      <c r="P97" s="57"/>
      <c r="Q97" s="60"/>
      <c r="R97" s="65"/>
      <c r="S97" s="66"/>
      <c r="T97" s="134"/>
      <c r="U97" s="135"/>
      <c r="V97" s="134"/>
      <c r="W97" s="136"/>
    </row>
    <row r="98" spans="1:23" ht="13.5" thickBot="1" x14ac:dyDescent="0.25">
      <c r="A98" s="43" t="str">
        <f>$A$24</f>
        <v>EQUIPMENT OPERATORS</v>
      </c>
      <c r="B98" s="111">
        <f t="shared" si="14"/>
        <v>0</v>
      </c>
      <c r="C98" s="112">
        <f t="shared" si="11"/>
        <v>0</v>
      </c>
      <c r="D98" s="113">
        <f t="shared" si="12"/>
        <v>0</v>
      </c>
      <c r="E98" s="112">
        <f t="shared" si="13"/>
        <v>0</v>
      </c>
      <c r="F98" s="55"/>
      <c r="G98" s="56"/>
      <c r="H98" s="57"/>
      <c r="I98" s="56"/>
      <c r="J98" s="57"/>
      <c r="K98" s="56"/>
      <c r="L98" s="57"/>
      <c r="M98" s="56"/>
      <c r="N98" s="57"/>
      <c r="O98" s="56"/>
      <c r="P98" s="57"/>
      <c r="Q98" s="60"/>
      <c r="R98" s="65"/>
      <c r="S98" s="66"/>
      <c r="T98" s="67"/>
      <c r="U98" s="89"/>
      <c r="V98" s="67"/>
      <c r="W98" s="68"/>
    </row>
    <row r="99" spans="1:23" ht="13.5" thickBot="1" x14ac:dyDescent="0.25">
      <c r="A99" s="43" t="str">
        <f>$A$25</f>
        <v>MECHANICS</v>
      </c>
      <c r="B99" s="111">
        <f t="shared" si="14"/>
        <v>0</v>
      </c>
      <c r="C99" s="112">
        <f t="shared" si="11"/>
        <v>0</v>
      </c>
      <c r="D99" s="113">
        <f t="shared" si="12"/>
        <v>0</v>
      </c>
      <c r="E99" s="112">
        <f t="shared" si="13"/>
        <v>0</v>
      </c>
      <c r="F99" s="55"/>
      <c r="G99" s="56"/>
      <c r="H99" s="57"/>
      <c r="I99" s="56"/>
      <c r="J99" s="57"/>
      <c r="K99" s="56"/>
      <c r="L99" s="57"/>
      <c r="M99" s="56"/>
      <c r="N99" s="57"/>
      <c r="O99" s="56"/>
      <c r="P99" s="57"/>
      <c r="Q99" s="60"/>
      <c r="R99" s="65"/>
      <c r="S99" s="66"/>
      <c r="T99" s="67"/>
      <c r="U99" s="89"/>
      <c r="V99" s="67"/>
      <c r="W99" s="68"/>
    </row>
    <row r="100" spans="1:23" ht="13.5" thickBot="1" x14ac:dyDescent="0.25">
      <c r="A100" s="43" t="str">
        <f>$A$26</f>
        <v>TRUCK DRIVERS</v>
      </c>
      <c r="B100" s="111">
        <f t="shared" si="14"/>
        <v>0</v>
      </c>
      <c r="C100" s="112">
        <f t="shared" si="11"/>
        <v>0</v>
      </c>
      <c r="D100" s="113">
        <f t="shared" si="12"/>
        <v>0</v>
      </c>
      <c r="E100" s="112">
        <f t="shared" si="13"/>
        <v>0</v>
      </c>
      <c r="F100" s="55"/>
      <c r="G100" s="56"/>
      <c r="H100" s="57"/>
      <c r="I100" s="56"/>
      <c r="J100" s="57"/>
      <c r="K100" s="56"/>
      <c r="L100" s="57"/>
      <c r="M100" s="56"/>
      <c r="N100" s="57"/>
      <c r="O100" s="56"/>
      <c r="P100" s="57"/>
      <c r="Q100" s="60"/>
      <c r="R100" s="69"/>
      <c r="S100" s="70"/>
      <c r="T100" s="63"/>
      <c r="U100" s="90"/>
      <c r="V100" s="63"/>
      <c r="W100" s="64"/>
    </row>
    <row r="101" spans="1:23" ht="13.5" thickBot="1" x14ac:dyDescent="0.25">
      <c r="A101" s="43" t="str">
        <f>$A$27</f>
        <v>IRONWORKERS</v>
      </c>
      <c r="B101" s="111">
        <f t="shared" si="14"/>
        <v>0</v>
      </c>
      <c r="C101" s="112">
        <f t="shared" si="11"/>
        <v>0</v>
      </c>
      <c r="D101" s="113">
        <f t="shared" si="12"/>
        <v>0</v>
      </c>
      <c r="E101" s="112">
        <f t="shared" si="13"/>
        <v>0</v>
      </c>
      <c r="F101" s="55"/>
      <c r="G101" s="56"/>
      <c r="H101" s="57"/>
      <c r="I101" s="56"/>
      <c r="J101" s="57"/>
      <c r="K101" s="56"/>
      <c r="L101" s="57"/>
      <c r="M101" s="56"/>
      <c r="N101" s="57"/>
      <c r="O101" s="56"/>
      <c r="P101" s="57"/>
      <c r="Q101" s="60"/>
      <c r="R101" s="71"/>
      <c r="S101" s="72"/>
      <c r="T101" s="73"/>
      <c r="U101" s="91"/>
      <c r="V101" s="73"/>
      <c r="W101" s="74"/>
    </row>
    <row r="102" spans="1:23" ht="13.5" thickBot="1" x14ac:dyDescent="0.25">
      <c r="A102" s="43" t="str">
        <f>$A$28</f>
        <v>CARPENTERS</v>
      </c>
      <c r="B102" s="111">
        <f t="shared" si="14"/>
        <v>0</v>
      </c>
      <c r="C102" s="112">
        <f t="shared" si="11"/>
        <v>0</v>
      </c>
      <c r="D102" s="113">
        <f t="shared" si="12"/>
        <v>0</v>
      </c>
      <c r="E102" s="112">
        <f t="shared" si="13"/>
        <v>0</v>
      </c>
      <c r="F102" s="55"/>
      <c r="G102" s="56"/>
      <c r="H102" s="57"/>
      <c r="I102" s="56"/>
      <c r="J102" s="57"/>
      <c r="K102" s="56"/>
      <c r="L102" s="57"/>
      <c r="M102" s="56"/>
      <c r="N102" s="57"/>
      <c r="O102" s="56"/>
      <c r="P102" s="57"/>
      <c r="Q102" s="60"/>
      <c r="R102" s="71"/>
      <c r="S102" s="72"/>
      <c r="T102" s="73"/>
      <c r="U102" s="91"/>
      <c r="V102" s="73"/>
      <c r="W102" s="74"/>
    </row>
    <row r="103" spans="1:23" ht="13.5" thickBot="1" x14ac:dyDescent="0.25">
      <c r="A103" s="43" t="str">
        <f>$A$29</f>
        <v>CEMENT MASONS</v>
      </c>
      <c r="B103" s="111">
        <f t="shared" si="14"/>
        <v>0</v>
      </c>
      <c r="C103" s="112">
        <f t="shared" si="11"/>
        <v>0</v>
      </c>
      <c r="D103" s="113">
        <f t="shared" si="12"/>
        <v>0</v>
      </c>
      <c r="E103" s="112">
        <f t="shared" si="13"/>
        <v>0</v>
      </c>
      <c r="F103" s="55"/>
      <c r="G103" s="56"/>
      <c r="H103" s="57"/>
      <c r="I103" s="56"/>
      <c r="J103" s="57"/>
      <c r="K103" s="56"/>
      <c r="L103" s="57"/>
      <c r="M103" s="56"/>
      <c r="N103" s="57"/>
      <c r="O103" s="56"/>
      <c r="P103" s="57"/>
      <c r="Q103" s="60"/>
      <c r="R103" s="71"/>
      <c r="S103" s="72"/>
      <c r="T103" s="73"/>
      <c r="U103" s="91"/>
      <c r="V103" s="73"/>
      <c r="W103" s="74"/>
    </row>
    <row r="104" spans="1:23" ht="13.5" thickBot="1" x14ac:dyDescent="0.25">
      <c r="A104" s="43" t="str">
        <f>$A$30</f>
        <v>ELECTRICIANS</v>
      </c>
      <c r="B104" s="111">
        <f t="shared" si="14"/>
        <v>0</v>
      </c>
      <c r="C104" s="112">
        <f t="shared" si="11"/>
        <v>0</v>
      </c>
      <c r="D104" s="113">
        <f t="shared" si="12"/>
        <v>0</v>
      </c>
      <c r="E104" s="112">
        <f t="shared" si="13"/>
        <v>0</v>
      </c>
      <c r="F104" s="55"/>
      <c r="G104" s="56"/>
      <c r="H104" s="57"/>
      <c r="I104" s="56"/>
      <c r="J104" s="57"/>
      <c r="K104" s="56"/>
      <c r="L104" s="57"/>
      <c r="M104" s="56"/>
      <c r="N104" s="57"/>
      <c r="O104" s="56"/>
      <c r="P104" s="57"/>
      <c r="Q104" s="60"/>
      <c r="R104" s="71"/>
      <c r="S104" s="72"/>
      <c r="T104" s="73"/>
      <c r="U104" s="91"/>
      <c r="V104" s="73"/>
      <c r="W104" s="74"/>
    </row>
    <row r="105" spans="1:23" ht="13.5" thickBot="1" x14ac:dyDescent="0.25">
      <c r="A105" s="43" t="str">
        <f>$A$31</f>
        <v>PIPEFITTER/PLUMBERS</v>
      </c>
      <c r="B105" s="111">
        <f t="shared" si="14"/>
        <v>0</v>
      </c>
      <c r="C105" s="112">
        <f t="shared" si="11"/>
        <v>0</v>
      </c>
      <c r="D105" s="113">
        <f t="shared" si="12"/>
        <v>0</v>
      </c>
      <c r="E105" s="112">
        <f t="shared" si="13"/>
        <v>0</v>
      </c>
      <c r="F105" s="55"/>
      <c r="G105" s="56"/>
      <c r="H105" s="57"/>
      <c r="I105" s="56"/>
      <c r="J105" s="57"/>
      <c r="K105" s="56"/>
      <c r="L105" s="57"/>
      <c r="M105" s="56"/>
      <c r="N105" s="57"/>
      <c r="O105" s="56"/>
      <c r="P105" s="57"/>
      <c r="Q105" s="56"/>
      <c r="R105" s="75"/>
      <c r="S105" s="76"/>
      <c r="T105" s="77"/>
      <c r="U105" s="92"/>
      <c r="V105" s="77"/>
      <c r="W105" s="78"/>
    </row>
    <row r="106" spans="1:23" ht="13.5" thickBot="1" x14ac:dyDescent="0.25">
      <c r="A106" s="43" t="str">
        <f>$A$32</f>
        <v>PAINTERS</v>
      </c>
      <c r="B106" s="111">
        <f t="shared" si="14"/>
        <v>0</v>
      </c>
      <c r="C106" s="112">
        <f t="shared" si="11"/>
        <v>0</v>
      </c>
      <c r="D106" s="113">
        <f t="shared" si="12"/>
        <v>0</v>
      </c>
      <c r="E106" s="112">
        <f t="shared" si="13"/>
        <v>0</v>
      </c>
      <c r="F106" s="55"/>
      <c r="G106" s="56"/>
      <c r="H106" s="57"/>
      <c r="I106" s="56"/>
      <c r="J106" s="57"/>
      <c r="K106" s="56"/>
      <c r="L106" s="57"/>
      <c r="M106" s="56"/>
      <c r="N106" s="57"/>
      <c r="O106" s="56"/>
      <c r="P106" s="57"/>
      <c r="Q106" s="56"/>
      <c r="R106" s="57"/>
      <c r="S106" s="79"/>
      <c r="T106" s="80"/>
      <c r="U106" s="93"/>
      <c r="V106" s="80"/>
      <c r="W106" s="81"/>
    </row>
    <row r="107" spans="1:23" ht="13.5" thickBot="1" x14ac:dyDescent="0.25">
      <c r="A107" s="43" t="str">
        <f>$A$33</f>
        <v>LABORERS-SEMI SKILLED</v>
      </c>
      <c r="B107" s="111">
        <f t="shared" si="14"/>
        <v>0</v>
      </c>
      <c r="C107" s="112">
        <f t="shared" si="11"/>
        <v>0</v>
      </c>
      <c r="D107" s="113">
        <f t="shared" si="12"/>
        <v>0</v>
      </c>
      <c r="E107" s="112">
        <f t="shared" si="13"/>
        <v>0</v>
      </c>
      <c r="F107" s="55"/>
      <c r="G107" s="56"/>
      <c r="H107" s="57"/>
      <c r="I107" s="56"/>
      <c r="J107" s="57"/>
      <c r="K107" s="56"/>
      <c r="L107" s="57"/>
      <c r="M107" s="56"/>
      <c r="N107" s="57"/>
      <c r="O107" s="56"/>
      <c r="P107" s="57"/>
      <c r="Q107" s="56"/>
      <c r="R107" s="57"/>
      <c r="S107" s="79"/>
      <c r="T107" s="80"/>
      <c r="U107" s="93"/>
      <c r="V107" s="80"/>
      <c r="W107" s="81"/>
    </row>
    <row r="108" spans="1:23" ht="13.5" thickBot="1" x14ac:dyDescent="0.25">
      <c r="A108" s="43" t="str">
        <f>$A$34</f>
        <v>LABORERS-UNSKILLED</v>
      </c>
      <c r="B108" s="111">
        <f t="shared" si="14"/>
        <v>0</v>
      </c>
      <c r="C108" s="112">
        <f t="shared" si="11"/>
        <v>0</v>
      </c>
      <c r="D108" s="113">
        <f t="shared" si="12"/>
        <v>0</v>
      </c>
      <c r="E108" s="112">
        <f t="shared" si="13"/>
        <v>0</v>
      </c>
      <c r="F108" s="55"/>
      <c r="G108" s="56"/>
      <c r="H108" s="57"/>
      <c r="I108" s="56"/>
      <c r="J108" s="57"/>
      <c r="K108" s="56"/>
      <c r="L108" s="57"/>
      <c r="M108" s="56"/>
      <c r="N108" s="57"/>
      <c r="O108" s="56"/>
      <c r="P108" s="57"/>
      <c r="Q108" s="56"/>
      <c r="R108" s="57"/>
      <c r="S108" s="79"/>
      <c r="T108" s="80"/>
      <c r="U108" s="93"/>
      <c r="V108" s="80"/>
      <c r="W108" s="81"/>
    </row>
    <row r="109" spans="1:23" ht="13.5" thickBot="1" x14ac:dyDescent="0.25">
      <c r="A109" s="43" t="str">
        <f>$A$35</f>
        <v>TOTAL</v>
      </c>
      <c r="B109" s="114">
        <f t="shared" ref="B109:O109" si="15">SUM(B94:B108)</f>
        <v>0</v>
      </c>
      <c r="C109" s="110">
        <f t="shared" si="15"/>
        <v>0</v>
      </c>
      <c r="D109" s="115">
        <f t="shared" si="15"/>
        <v>0</v>
      </c>
      <c r="E109" s="109">
        <f t="shared" si="15"/>
        <v>0</v>
      </c>
      <c r="F109" s="107">
        <f t="shared" si="15"/>
        <v>0</v>
      </c>
      <c r="G109" s="108">
        <f t="shared" si="15"/>
        <v>0</v>
      </c>
      <c r="H109" s="107">
        <f t="shared" si="15"/>
        <v>0</v>
      </c>
      <c r="I109" s="108">
        <f t="shared" si="15"/>
        <v>0</v>
      </c>
      <c r="J109" s="107">
        <f t="shared" si="15"/>
        <v>0</v>
      </c>
      <c r="K109" s="108">
        <f t="shared" si="15"/>
        <v>0</v>
      </c>
      <c r="L109" s="107">
        <f t="shared" si="15"/>
        <v>0</v>
      </c>
      <c r="M109" s="108">
        <f t="shared" si="15"/>
        <v>0</v>
      </c>
      <c r="N109" s="107">
        <f t="shared" si="15"/>
        <v>0</v>
      </c>
      <c r="O109" s="108">
        <f t="shared" si="15"/>
        <v>0</v>
      </c>
      <c r="P109" s="107">
        <f>SUM(P94:P108)</f>
        <v>0</v>
      </c>
      <c r="Q109" s="108">
        <f>SUM(Q94:Q108)</f>
        <v>0</v>
      </c>
      <c r="R109" s="107">
        <f t="shared" ref="R109:S109" si="16">SUM(R94:R108)</f>
        <v>0</v>
      </c>
      <c r="S109" s="109">
        <f t="shared" si="16"/>
        <v>0</v>
      </c>
      <c r="T109" s="107">
        <f>SUM(T94:T108)</f>
        <v>0</v>
      </c>
      <c r="U109" s="110">
        <f>SUM(U94:U108)</f>
        <v>0</v>
      </c>
      <c r="V109" s="107">
        <f>SUM(V94:V108)</f>
        <v>0</v>
      </c>
      <c r="W109" s="109">
        <f>SUM(W94:W108)</f>
        <v>0</v>
      </c>
    </row>
    <row r="110" spans="1:23" ht="12.75" customHeight="1" x14ac:dyDescent="0.2">
      <c r="A110" s="222" t="str">
        <f>$A$36</f>
        <v>TABLE C (Table B data by racial status)</v>
      </c>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4"/>
    </row>
    <row r="111" spans="1:23" ht="13.5" thickBot="1" x14ac:dyDescent="0.25">
      <c r="A111" s="225"/>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7"/>
    </row>
    <row r="112" spans="1:23" ht="13.5" thickBot="1" x14ac:dyDescent="0.25">
      <c r="A112" s="43" t="str">
        <f>$A$38</f>
        <v>APPRENTICES</v>
      </c>
      <c r="B112" s="112">
        <f>F112+H112+J112+L112+N112+P112+R112</f>
        <v>0</v>
      </c>
      <c r="C112" s="110">
        <f>G112+I112+K112+M112+O112+Q112+S112</f>
        <v>0</v>
      </c>
      <c r="D112" s="115">
        <f>F112+H112+J112+L112+N112+P112</f>
        <v>0</v>
      </c>
      <c r="E112" s="112">
        <f>G112+I112+K112+M112+O112+Q112</f>
        <v>0</v>
      </c>
      <c r="F112" s="94"/>
      <c r="G112" s="56"/>
      <c r="H112" s="95"/>
      <c r="I112" s="56"/>
      <c r="J112" s="95"/>
      <c r="K112" s="56"/>
      <c r="L112" s="95"/>
      <c r="M112" s="56"/>
      <c r="N112" s="95"/>
      <c r="O112" s="56"/>
      <c r="P112" s="95"/>
      <c r="Q112" s="56"/>
      <c r="R112" s="95"/>
      <c r="S112" s="56"/>
      <c r="T112" s="44"/>
      <c r="U112" s="45"/>
      <c r="V112" s="44"/>
      <c r="W112" s="45"/>
    </row>
    <row r="113" spans="1:23" ht="13.5" thickBot="1" x14ac:dyDescent="0.25">
      <c r="A113" s="43" t="str">
        <f>$A$39</f>
        <v>OJT TRAINEES</v>
      </c>
      <c r="B113" s="112">
        <f>F113+H113+J113+L113+N113+P113+R113</f>
        <v>0</v>
      </c>
      <c r="C113" s="110">
        <f>G113+I113+K113+M113+O113+Q113+S113</f>
        <v>0</v>
      </c>
      <c r="D113" s="115">
        <f>F113+H113+J113+L113+N113+P113</f>
        <v>0</v>
      </c>
      <c r="E113" s="112">
        <f>G113+I113+K113+M113+O113+Q113</f>
        <v>0</v>
      </c>
      <c r="F113" s="94"/>
      <c r="G113" s="56"/>
      <c r="H113" s="95"/>
      <c r="I113" s="56"/>
      <c r="J113" s="95"/>
      <c r="K113" s="56"/>
      <c r="L113" s="95"/>
      <c r="M113" s="56"/>
      <c r="N113" s="95"/>
      <c r="O113" s="56"/>
      <c r="P113" s="95"/>
      <c r="Q113" s="56"/>
      <c r="R113" s="95"/>
      <c r="S113" s="56"/>
      <c r="T113" s="46"/>
      <c r="U113" s="47"/>
      <c r="V113" s="46"/>
      <c r="W113" s="47"/>
    </row>
    <row r="114" spans="1:23" ht="15.75" customHeight="1" x14ac:dyDescent="0.2">
      <c r="A114" s="228" t="str">
        <f>$A$40</f>
        <v xml:space="preserve">8. PREPARED BY: </v>
      </c>
      <c r="B114" s="229"/>
      <c r="C114" s="229"/>
      <c r="D114" s="229"/>
      <c r="E114" s="229"/>
      <c r="F114" s="229"/>
      <c r="G114" s="229"/>
      <c r="H114" s="230"/>
      <c r="I114" s="243" t="str">
        <f>$I$40</f>
        <v>9. DATE</v>
      </c>
      <c r="J114" s="244"/>
      <c r="K114" s="243" t="str">
        <f>$K$40</f>
        <v>10. REVIEWED BY:    (Signature and Title of State Highway Official)</v>
      </c>
      <c r="L114" s="245"/>
      <c r="M114" s="245"/>
      <c r="N114" s="245"/>
      <c r="O114" s="245"/>
      <c r="P114" s="245"/>
      <c r="Q114" s="245"/>
      <c r="R114" s="245"/>
      <c r="S114" s="245"/>
      <c r="T114" s="245"/>
      <c r="U114" s="244"/>
      <c r="V114" s="243" t="s">
        <v>28</v>
      </c>
      <c r="W114" s="246"/>
    </row>
    <row r="115" spans="1:23" ht="12.75" customHeight="1" x14ac:dyDescent="0.2">
      <c r="A115" s="247" t="str">
        <f>$A$41</f>
        <v>(Signature and Title of Contractors Representative)</v>
      </c>
      <c r="B115" s="248"/>
      <c r="C115" s="248"/>
      <c r="D115" s="248"/>
      <c r="E115" s="248"/>
      <c r="F115" s="248"/>
      <c r="G115" s="248"/>
      <c r="H115" s="249"/>
      <c r="I115" s="250" t="str">
        <f>IF($I$41="","",$I$41)</f>
        <v/>
      </c>
      <c r="J115" s="192"/>
      <c r="K115" s="253" t="str">
        <f>IF($K$41="","",$K$41)</f>
        <v/>
      </c>
      <c r="L115" s="146"/>
      <c r="M115" s="146"/>
      <c r="N115" s="146"/>
      <c r="O115" s="146"/>
      <c r="P115" s="146"/>
      <c r="Q115" s="146"/>
      <c r="R115" s="146"/>
      <c r="S115" s="146"/>
      <c r="T115" s="146"/>
      <c r="U115" s="254"/>
      <c r="V115" s="258" t="str">
        <f>IF($V$41="","",$V$41)</f>
        <v/>
      </c>
      <c r="W115" s="259"/>
    </row>
    <row r="116" spans="1:23" x14ac:dyDescent="0.2">
      <c r="A116" s="262" t="str">
        <f>IF($A$42="","",$A$42)</f>
        <v/>
      </c>
      <c r="B116" s="263"/>
      <c r="C116" s="263"/>
      <c r="D116" s="263"/>
      <c r="E116" s="263"/>
      <c r="F116" s="263"/>
      <c r="G116" s="263"/>
      <c r="H116" s="264"/>
      <c r="I116" s="193"/>
      <c r="J116" s="192"/>
      <c r="K116" s="253"/>
      <c r="L116" s="146"/>
      <c r="M116" s="146"/>
      <c r="N116" s="146"/>
      <c r="O116" s="146"/>
      <c r="P116" s="146"/>
      <c r="Q116" s="146"/>
      <c r="R116" s="146"/>
      <c r="S116" s="146"/>
      <c r="T116" s="146"/>
      <c r="U116" s="254"/>
      <c r="V116" s="258"/>
      <c r="W116" s="259"/>
    </row>
    <row r="117" spans="1:23" x14ac:dyDescent="0.2">
      <c r="A117" s="262"/>
      <c r="B117" s="263"/>
      <c r="C117" s="263"/>
      <c r="D117" s="263"/>
      <c r="E117" s="263"/>
      <c r="F117" s="263"/>
      <c r="G117" s="263"/>
      <c r="H117" s="264"/>
      <c r="I117" s="193"/>
      <c r="J117" s="192"/>
      <c r="K117" s="253"/>
      <c r="L117" s="146"/>
      <c r="M117" s="146"/>
      <c r="N117" s="146"/>
      <c r="O117" s="146"/>
      <c r="P117" s="146"/>
      <c r="Q117" s="146"/>
      <c r="R117" s="146"/>
      <c r="S117" s="146"/>
      <c r="T117" s="146"/>
      <c r="U117" s="254"/>
      <c r="V117" s="258"/>
      <c r="W117" s="259"/>
    </row>
    <row r="118" spans="1:23" ht="13.5" thickBot="1" x14ac:dyDescent="0.25">
      <c r="A118" s="265"/>
      <c r="B118" s="266"/>
      <c r="C118" s="266"/>
      <c r="D118" s="266"/>
      <c r="E118" s="266"/>
      <c r="F118" s="266"/>
      <c r="G118" s="266"/>
      <c r="H118" s="267"/>
      <c r="I118" s="251"/>
      <c r="J118" s="252"/>
      <c r="K118" s="255"/>
      <c r="L118" s="256"/>
      <c r="M118" s="256"/>
      <c r="N118" s="256"/>
      <c r="O118" s="256"/>
      <c r="P118" s="256"/>
      <c r="Q118" s="256"/>
      <c r="R118" s="256"/>
      <c r="S118" s="256"/>
      <c r="T118" s="256"/>
      <c r="U118" s="257"/>
      <c r="V118" s="260"/>
      <c r="W118" s="261"/>
    </row>
    <row r="119" spans="1:23" x14ac:dyDescent="0.2">
      <c r="A119" s="234" t="str">
        <f>$A$45</f>
        <v>Form FHWA- 1391 (Rev. 06-22)</v>
      </c>
      <c r="B119" s="235"/>
      <c r="C119" s="236"/>
      <c r="D119" s="236"/>
      <c r="E119" s="49"/>
      <c r="F119" s="49"/>
      <c r="G119" s="49"/>
      <c r="H119" s="49"/>
      <c r="I119" s="49"/>
      <c r="J119" s="237" t="str">
        <f>$J$45</f>
        <v>PREVIOUS EDITIONS ARE OBSOLETE</v>
      </c>
      <c r="K119" s="237"/>
      <c r="L119" s="237"/>
      <c r="M119" s="237"/>
      <c r="N119" s="237"/>
      <c r="O119" s="237"/>
      <c r="P119" s="237"/>
      <c r="Q119" s="237"/>
      <c r="R119" s="237"/>
      <c r="S119" s="237"/>
      <c r="T119" s="237"/>
      <c r="U119" s="237"/>
      <c r="V119" s="237"/>
      <c r="W119" s="237"/>
    </row>
    <row r="120" spans="1:23" ht="13.5" thickBot="1" x14ac:dyDescent="0.25"/>
    <row r="121" spans="1:23" s="52" customFormat="1" ht="18.75" thickBot="1" x14ac:dyDescent="0.3">
      <c r="A121" s="207" t="str">
        <f>$A$10</f>
        <v xml:space="preserve">FEDERAL-AID HIGHWAY CONSTRUCTION CONTRACTORS ANNUAL EEO REPORT </v>
      </c>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9"/>
    </row>
    <row r="122" spans="1:23" ht="12.75" customHeight="1" x14ac:dyDescent="0.2">
      <c r="A122" s="210" t="str">
        <f>$A$11</f>
        <v xml:space="preserve">1. SELECT FIELD FROM DROPDOWN MENU: </v>
      </c>
      <c r="B122" s="211"/>
      <c r="C122" s="211"/>
      <c r="D122" s="212"/>
      <c r="E122" s="213" t="str">
        <f>$E$11</f>
        <v>2. COMPANY NAME, CITY, STATE:</v>
      </c>
      <c r="F122" s="138"/>
      <c r="G122" s="138"/>
      <c r="H122" s="138"/>
      <c r="I122" s="214"/>
      <c r="J122" s="161" t="str">
        <f>$J$11</f>
        <v>3. PROJECT NAME or DESCRIPTION:</v>
      </c>
      <c r="K122" s="162"/>
      <c r="L122" s="162"/>
      <c r="M122" s="162"/>
      <c r="N122" s="163" t="str">
        <f>$N$11</f>
        <v>4. DOLLAR AMOUNT OF CONTRACT:</v>
      </c>
      <c r="O122" s="164"/>
      <c r="P122" s="164"/>
      <c r="Q122" s="164"/>
      <c r="R122" s="215" t="str">
        <f>$R$11</f>
        <v>5.REPORTING WEEK FOR THIS PROJECT:</v>
      </c>
      <c r="S122" s="216"/>
      <c r="T122" s="216"/>
      <c r="U122" s="216"/>
      <c r="V122" s="216"/>
      <c r="W122" s="217"/>
    </row>
    <row r="123" spans="1:23" ht="12.75" customHeight="1" x14ac:dyDescent="0.2">
      <c r="A123" s="184"/>
      <c r="B123" s="185"/>
      <c r="C123" s="185"/>
      <c r="D123" s="186"/>
      <c r="E123" s="190" t="str">
        <f>IF($D$4="","Enter Company information at top of spreadsheet",$D$4)</f>
        <v>Enter Company information at top of spreadsheet</v>
      </c>
      <c r="F123" s="191"/>
      <c r="G123" s="191"/>
      <c r="H123" s="191"/>
      <c r="I123" s="192"/>
      <c r="J123" s="165"/>
      <c r="K123" s="166"/>
      <c r="L123" s="166"/>
      <c r="M123" s="166"/>
      <c r="N123" s="169"/>
      <c r="O123" s="170"/>
      <c r="P123" s="170"/>
      <c r="Q123" s="171"/>
      <c r="R123" s="197"/>
      <c r="S123" s="198"/>
      <c r="T123" s="198"/>
      <c r="U123" s="198"/>
      <c r="V123" s="198"/>
      <c r="W123" s="199"/>
    </row>
    <row r="124" spans="1:23" x14ac:dyDescent="0.2">
      <c r="A124" s="184"/>
      <c r="B124" s="185"/>
      <c r="C124" s="185"/>
      <c r="D124" s="186"/>
      <c r="E124" s="193"/>
      <c r="F124" s="191"/>
      <c r="G124" s="191"/>
      <c r="H124" s="191"/>
      <c r="I124" s="192"/>
      <c r="J124" s="165"/>
      <c r="K124" s="166"/>
      <c r="L124" s="166"/>
      <c r="M124" s="166"/>
      <c r="N124" s="172"/>
      <c r="O124" s="170"/>
      <c r="P124" s="170"/>
      <c r="Q124" s="171"/>
      <c r="R124" s="200"/>
      <c r="S124" s="198"/>
      <c r="T124" s="198"/>
      <c r="U124" s="198"/>
      <c r="V124" s="198"/>
      <c r="W124" s="199"/>
    </row>
    <row r="125" spans="1:23" ht="13.5" thickBot="1" x14ac:dyDescent="0.25">
      <c r="A125" s="187"/>
      <c r="B125" s="188"/>
      <c r="C125" s="188"/>
      <c r="D125" s="189"/>
      <c r="E125" s="194"/>
      <c r="F125" s="195"/>
      <c r="G125" s="195"/>
      <c r="H125" s="195"/>
      <c r="I125" s="196"/>
      <c r="J125" s="167"/>
      <c r="K125" s="168"/>
      <c r="L125" s="168"/>
      <c r="M125" s="168"/>
      <c r="N125" s="173"/>
      <c r="O125" s="174"/>
      <c r="P125" s="174"/>
      <c r="Q125" s="175"/>
      <c r="R125" s="201"/>
      <c r="S125" s="202"/>
      <c r="T125" s="202"/>
      <c r="U125" s="202"/>
      <c r="V125" s="202"/>
      <c r="W125" s="203"/>
    </row>
    <row r="126" spans="1:23" ht="13.5" customHeight="1" thickBot="1" x14ac:dyDescent="0.25">
      <c r="A126" s="204" t="str">
        <f>$A$15</f>
        <v>This collection of information is required by law and regulation 23 U.S.C. 140a and 23 CFR Part 230. The OMB control number for this collection is 2125-0019 expiring in March 2025.</v>
      </c>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6"/>
    </row>
    <row r="127" spans="1:23" ht="30" customHeight="1" thickBot="1" x14ac:dyDescent="0.25">
      <c r="A127" s="178" t="str">
        <f>$A$16</f>
        <v>6. WORKFORCE ON FEDERAL-AID AND CONSTRUCTION SITE(S) DURING LAST FULL PAY PERIOD ENDING IN JULY 2024</v>
      </c>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80"/>
    </row>
    <row r="128" spans="1:23" ht="14.25" thickTop="1" thickBot="1" x14ac:dyDescent="0.25">
      <c r="A128" s="181" t="str">
        <f>$A$17</f>
        <v>TABLE A</v>
      </c>
      <c r="B128" s="182"/>
      <c r="C128" s="182"/>
      <c r="D128" s="182"/>
      <c r="E128" s="182"/>
      <c r="F128" s="182"/>
      <c r="G128" s="182"/>
      <c r="H128" s="182"/>
      <c r="I128" s="182"/>
      <c r="J128" s="182"/>
      <c r="K128" s="182"/>
      <c r="L128" s="182"/>
      <c r="M128" s="182"/>
      <c r="N128" s="182"/>
      <c r="O128" s="182"/>
      <c r="P128" s="182"/>
      <c r="Q128" s="182"/>
      <c r="R128" s="182"/>
      <c r="S128" s="183"/>
      <c r="T128" s="231" t="str">
        <f>$T$17</f>
        <v>TABLE B</v>
      </c>
      <c r="U128" s="232"/>
      <c r="V128" s="232"/>
      <c r="W128" s="233"/>
    </row>
    <row r="129" spans="1:23" ht="84" customHeight="1" thickTop="1" thickBot="1" x14ac:dyDescent="0.25">
      <c r="A129" s="32" t="str">
        <f>$A$18</f>
        <v>JOB CATEGORIES</v>
      </c>
      <c r="B129" s="238" t="str">
        <f>$B$18</f>
        <v>TOTAL EMPLOYED</v>
      </c>
      <c r="C129" s="239"/>
      <c r="D129" s="240" t="str">
        <f>$D$18</f>
        <v>TOTAL RACIAL / ETHNIC MINORITY</v>
      </c>
      <c r="E129" s="241"/>
      <c r="F129" s="242" t="str">
        <f>$F$18</f>
        <v>BLACK or
AFRICAN
AMERICAN</v>
      </c>
      <c r="G129" s="177"/>
      <c r="H129" s="176" t="str">
        <f>$H$18</f>
        <v>HISPANIC OR LATINO</v>
      </c>
      <c r="I129" s="177"/>
      <c r="J129" s="176" t="str">
        <f>$J$18</f>
        <v>AMERICAN 
INDIAN OR 
ALASKA 
NATIVE</v>
      </c>
      <c r="K129" s="177"/>
      <c r="L129" s="176" t="str">
        <f>$L$18</f>
        <v>ASIAN</v>
      </c>
      <c r="M129" s="177"/>
      <c r="N129" s="176" t="str">
        <f>$N$18</f>
        <v>NATIVE 
HAWAIIAN OR 
OTHER PACIFIC ISLANDER</v>
      </c>
      <c r="O129" s="177"/>
      <c r="P129" s="176" t="str">
        <f>$P$18</f>
        <v>TWO OR MORE RACES</v>
      </c>
      <c r="Q129" s="177"/>
      <c r="R129" s="176" t="str">
        <f>$R$18</f>
        <v xml:space="preserve">WHITE </v>
      </c>
      <c r="S129" s="218"/>
      <c r="T129" s="219" t="str">
        <f>$T$18</f>
        <v>APPRENTICES</v>
      </c>
      <c r="U129" s="219"/>
      <c r="V129" s="220" t="str">
        <f>$V$18</f>
        <v>ON THE JOB TRAINEES</v>
      </c>
      <c r="W129" s="221"/>
    </row>
    <row r="130" spans="1:23" ht="13.5" thickBot="1" x14ac:dyDescent="0.25">
      <c r="A130" s="33"/>
      <c r="B130" s="34" t="str">
        <f>$B$19</f>
        <v>M</v>
      </c>
      <c r="C130" s="35" t="str">
        <f>$C$19</f>
        <v>F</v>
      </c>
      <c r="D130" s="36" t="str">
        <f>$D$19</f>
        <v>M</v>
      </c>
      <c r="E130" s="35" t="str">
        <f>$E$19</f>
        <v>F</v>
      </c>
      <c r="F130" s="37" t="str">
        <f>$F$19</f>
        <v>M</v>
      </c>
      <c r="G130" s="38" t="str">
        <f>$G$19</f>
        <v>F</v>
      </c>
      <c r="H130" s="39" t="str">
        <f>$H$19</f>
        <v>M</v>
      </c>
      <c r="I130" s="38" t="str">
        <f>$I$19</f>
        <v>F</v>
      </c>
      <c r="J130" s="39" t="str">
        <f>$J$19</f>
        <v>M</v>
      </c>
      <c r="K130" s="38" t="str">
        <f>$K$19</f>
        <v>F</v>
      </c>
      <c r="L130" s="39" t="str">
        <f>$L$19</f>
        <v>M</v>
      </c>
      <c r="M130" s="38" t="str">
        <f>$M$19</f>
        <v>F</v>
      </c>
      <c r="N130" s="39" t="str">
        <f>$N$19</f>
        <v>M</v>
      </c>
      <c r="O130" s="38" t="str">
        <f>$O$19</f>
        <v>F</v>
      </c>
      <c r="P130" s="39" t="str">
        <f>$P$19</f>
        <v>M</v>
      </c>
      <c r="Q130" s="38" t="str">
        <f>$Q$19</f>
        <v>F</v>
      </c>
      <c r="R130" s="39" t="str">
        <f>$R$19</f>
        <v>M</v>
      </c>
      <c r="S130" s="40" t="str">
        <f>$S$19</f>
        <v>F</v>
      </c>
      <c r="T130" s="41" t="str">
        <f>$T$19</f>
        <v>M</v>
      </c>
      <c r="U130" s="35" t="str">
        <f>$U$19</f>
        <v>F</v>
      </c>
      <c r="V130" s="96" t="str">
        <f>$V$19</f>
        <v>M</v>
      </c>
      <c r="W130" s="42" t="str">
        <f>$W$19</f>
        <v>F</v>
      </c>
    </row>
    <row r="131" spans="1:23" ht="13.5" thickBot="1" x14ac:dyDescent="0.25">
      <c r="A131" s="43" t="str">
        <f>$A$20</f>
        <v>OFFICIALS</v>
      </c>
      <c r="B131" s="111">
        <f>F131+H131+J131+L131+N131+P131+R131</f>
        <v>0</v>
      </c>
      <c r="C131" s="112">
        <f t="shared" ref="C131:C145" si="17">G131+I131+K131+M131+O131+Q131+S131</f>
        <v>0</v>
      </c>
      <c r="D131" s="113">
        <f t="shared" ref="D131:D145" si="18">F131+H131+J131+L131+N131+P131</f>
        <v>0</v>
      </c>
      <c r="E131" s="112">
        <f t="shared" ref="E131:E145" si="19">G131+I131+K131+M131+O131+Q131</f>
        <v>0</v>
      </c>
      <c r="F131" s="55"/>
      <c r="G131" s="56"/>
      <c r="H131" s="57"/>
      <c r="I131" s="56"/>
      <c r="J131" s="57"/>
      <c r="K131" s="56"/>
      <c r="L131" s="57"/>
      <c r="M131" s="56"/>
      <c r="N131" s="57"/>
      <c r="O131" s="56"/>
      <c r="P131" s="57"/>
      <c r="Q131" s="56"/>
      <c r="R131" s="58"/>
      <c r="S131" s="59"/>
      <c r="T131" s="128"/>
      <c r="U131" s="129"/>
      <c r="V131" s="128"/>
      <c r="W131" s="130"/>
    </row>
    <row r="132" spans="1:23" ht="13.5" thickBot="1" x14ac:dyDescent="0.25">
      <c r="A132" s="43" t="str">
        <f>$A$21</f>
        <v>SUPERVISORS</v>
      </c>
      <c r="B132" s="111">
        <f t="shared" ref="B132:B145" si="20">F132+H132+J132+L132+N132+P132+R132</f>
        <v>0</v>
      </c>
      <c r="C132" s="112">
        <f t="shared" si="17"/>
        <v>0</v>
      </c>
      <c r="D132" s="113">
        <f t="shared" si="18"/>
        <v>0</v>
      </c>
      <c r="E132" s="112">
        <f t="shared" si="19"/>
        <v>0</v>
      </c>
      <c r="F132" s="55"/>
      <c r="G132" s="56"/>
      <c r="H132" s="57"/>
      <c r="I132" s="56"/>
      <c r="J132" s="57"/>
      <c r="K132" s="56"/>
      <c r="L132" s="57"/>
      <c r="M132" s="56"/>
      <c r="N132" s="57"/>
      <c r="O132" s="56"/>
      <c r="P132" s="57"/>
      <c r="Q132" s="60"/>
      <c r="R132" s="61"/>
      <c r="S132" s="62"/>
      <c r="T132" s="131"/>
      <c r="U132" s="132"/>
      <c r="V132" s="131"/>
      <c r="W132" s="133"/>
    </row>
    <row r="133" spans="1:23" ht="13.5" thickBot="1" x14ac:dyDescent="0.25">
      <c r="A133" s="43" t="str">
        <f>$A$22</f>
        <v>FOREMEN/WOMEN</v>
      </c>
      <c r="B133" s="111">
        <f t="shared" si="20"/>
        <v>0</v>
      </c>
      <c r="C133" s="112">
        <f t="shared" si="17"/>
        <v>0</v>
      </c>
      <c r="D133" s="113">
        <f t="shared" si="18"/>
        <v>0</v>
      </c>
      <c r="E133" s="112">
        <f t="shared" si="19"/>
        <v>0</v>
      </c>
      <c r="F133" s="55"/>
      <c r="G133" s="56"/>
      <c r="H133" s="57"/>
      <c r="I133" s="56"/>
      <c r="J133" s="57"/>
      <c r="K133" s="56"/>
      <c r="L133" s="57"/>
      <c r="M133" s="56"/>
      <c r="N133" s="57"/>
      <c r="O133" s="56"/>
      <c r="P133" s="57"/>
      <c r="Q133" s="60"/>
      <c r="R133" s="65"/>
      <c r="S133" s="66"/>
      <c r="T133" s="134"/>
      <c r="U133" s="135"/>
      <c r="V133" s="134"/>
      <c r="W133" s="136"/>
    </row>
    <row r="134" spans="1:23" ht="13.5" thickBot="1" x14ac:dyDescent="0.25">
      <c r="A134" s="43" t="str">
        <f>$A$23</f>
        <v>CLERICAL</v>
      </c>
      <c r="B134" s="111">
        <f t="shared" si="20"/>
        <v>0</v>
      </c>
      <c r="C134" s="112">
        <f t="shared" si="17"/>
        <v>0</v>
      </c>
      <c r="D134" s="113">
        <f t="shared" si="18"/>
        <v>0</v>
      </c>
      <c r="E134" s="112">
        <f t="shared" si="19"/>
        <v>0</v>
      </c>
      <c r="F134" s="55"/>
      <c r="G134" s="56"/>
      <c r="H134" s="57"/>
      <c r="I134" s="56"/>
      <c r="J134" s="57"/>
      <c r="K134" s="56"/>
      <c r="L134" s="57"/>
      <c r="M134" s="56"/>
      <c r="N134" s="57"/>
      <c r="O134" s="56"/>
      <c r="P134" s="57"/>
      <c r="Q134" s="60"/>
      <c r="R134" s="65"/>
      <c r="S134" s="66"/>
      <c r="T134" s="134"/>
      <c r="U134" s="135"/>
      <c r="V134" s="134"/>
      <c r="W134" s="136"/>
    </row>
    <row r="135" spans="1:23" ht="13.5" thickBot="1" x14ac:dyDescent="0.25">
      <c r="A135" s="43" t="str">
        <f>$A$24</f>
        <v>EQUIPMENT OPERATORS</v>
      </c>
      <c r="B135" s="111">
        <f t="shared" si="20"/>
        <v>0</v>
      </c>
      <c r="C135" s="112">
        <f t="shared" si="17"/>
        <v>0</v>
      </c>
      <c r="D135" s="113">
        <f t="shared" si="18"/>
        <v>0</v>
      </c>
      <c r="E135" s="112">
        <f t="shared" si="19"/>
        <v>0</v>
      </c>
      <c r="F135" s="55"/>
      <c r="G135" s="56"/>
      <c r="H135" s="57"/>
      <c r="I135" s="56"/>
      <c r="J135" s="57"/>
      <c r="K135" s="56"/>
      <c r="L135" s="57"/>
      <c r="M135" s="56"/>
      <c r="N135" s="57"/>
      <c r="O135" s="56"/>
      <c r="P135" s="57"/>
      <c r="Q135" s="60"/>
      <c r="R135" s="65"/>
      <c r="S135" s="66"/>
      <c r="T135" s="67"/>
      <c r="U135" s="89"/>
      <c r="V135" s="67"/>
      <c r="W135" s="68"/>
    </row>
    <row r="136" spans="1:23" ht="13.5" thickBot="1" x14ac:dyDescent="0.25">
      <c r="A136" s="43" t="str">
        <f>$A$25</f>
        <v>MECHANICS</v>
      </c>
      <c r="B136" s="111">
        <f t="shared" si="20"/>
        <v>0</v>
      </c>
      <c r="C136" s="112">
        <f t="shared" si="17"/>
        <v>0</v>
      </c>
      <c r="D136" s="113">
        <f t="shared" si="18"/>
        <v>0</v>
      </c>
      <c r="E136" s="112">
        <f t="shared" si="19"/>
        <v>0</v>
      </c>
      <c r="F136" s="55"/>
      <c r="G136" s="56"/>
      <c r="H136" s="57"/>
      <c r="I136" s="56"/>
      <c r="J136" s="57"/>
      <c r="K136" s="56"/>
      <c r="L136" s="57"/>
      <c r="M136" s="56"/>
      <c r="N136" s="57"/>
      <c r="O136" s="56"/>
      <c r="P136" s="57"/>
      <c r="Q136" s="60"/>
      <c r="R136" s="65"/>
      <c r="S136" s="66"/>
      <c r="T136" s="67"/>
      <c r="U136" s="89"/>
      <c r="V136" s="67"/>
      <c r="W136" s="68"/>
    </row>
    <row r="137" spans="1:23" ht="13.5" thickBot="1" x14ac:dyDescent="0.25">
      <c r="A137" s="43" t="str">
        <f>$A$26</f>
        <v>TRUCK DRIVERS</v>
      </c>
      <c r="B137" s="111">
        <f t="shared" si="20"/>
        <v>0</v>
      </c>
      <c r="C137" s="112">
        <f t="shared" si="17"/>
        <v>0</v>
      </c>
      <c r="D137" s="113">
        <f t="shared" si="18"/>
        <v>0</v>
      </c>
      <c r="E137" s="112">
        <f t="shared" si="19"/>
        <v>0</v>
      </c>
      <c r="F137" s="55"/>
      <c r="G137" s="56"/>
      <c r="H137" s="57"/>
      <c r="I137" s="56"/>
      <c r="J137" s="57"/>
      <c r="K137" s="56"/>
      <c r="L137" s="57"/>
      <c r="M137" s="56"/>
      <c r="N137" s="57"/>
      <c r="O137" s="56"/>
      <c r="P137" s="57"/>
      <c r="Q137" s="60"/>
      <c r="R137" s="69"/>
      <c r="S137" s="70"/>
      <c r="T137" s="63"/>
      <c r="U137" s="90"/>
      <c r="V137" s="63"/>
      <c r="W137" s="64"/>
    </row>
    <row r="138" spans="1:23" ht="13.5" thickBot="1" x14ac:dyDescent="0.25">
      <c r="A138" s="43" t="str">
        <f>$A$27</f>
        <v>IRONWORKERS</v>
      </c>
      <c r="B138" s="111">
        <f t="shared" si="20"/>
        <v>0</v>
      </c>
      <c r="C138" s="112">
        <f t="shared" si="17"/>
        <v>0</v>
      </c>
      <c r="D138" s="113">
        <f t="shared" si="18"/>
        <v>0</v>
      </c>
      <c r="E138" s="112">
        <f t="shared" si="19"/>
        <v>0</v>
      </c>
      <c r="F138" s="55"/>
      <c r="G138" s="56"/>
      <c r="H138" s="57"/>
      <c r="I138" s="56"/>
      <c r="J138" s="57"/>
      <c r="K138" s="56"/>
      <c r="L138" s="57"/>
      <c r="M138" s="56"/>
      <c r="N138" s="57"/>
      <c r="O138" s="56"/>
      <c r="P138" s="57"/>
      <c r="Q138" s="60"/>
      <c r="R138" s="71"/>
      <c r="S138" s="72"/>
      <c r="T138" s="73"/>
      <c r="U138" s="91"/>
      <c r="V138" s="73"/>
      <c r="W138" s="74"/>
    </row>
    <row r="139" spans="1:23" ht="13.5" thickBot="1" x14ac:dyDescent="0.25">
      <c r="A139" s="43" t="str">
        <f>$A$28</f>
        <v>CARPENTERS</v>
      </c>
      <c r="B139" s="111">
        <f t="shared" si="20"/>
        <v>0</v>
      </c>
      <c r="C139" s="112">
        <f t="shared" si="17"/>
        <v>0</v>
      </c>
      <c r="D139" s="113">
        <f t="shared" si="18"/>
        <v>0</v>
      </c>
      <c r="E139" s="112">
        <f t="shared" si="19"/>
        <v>0</v>
      </c>
      <c r="F139" s="55"/>
      <c r="G139" s="56"/>
      <c r="H139" s="57"/>
      <c r="I139" s="56"/>
      <c r="J139" s="57"/>
      <c r="K139" s="56"/>
      <c r="L139" s="57"/>
      <c r="M139" s="56"/>
      <c r="N139" s="57"/>
      <c r="O139" s="56"/>
      <c r="P139" s="57"/>
      <c r="Q139" s="60"/>
      <c r="R139" s="71"/>
      <c r="S139" s="72"/>
      <c r="T139" s="73"/>
      <c r="U139" s="91"/>
      <c r="V139" s="73"/>
      <c r="W139" s="74"/>
    </row>
    <row r="140" spans="1:23" ht="13.5" thickBot="1" x14ac:dyDescent="0.25">
      <c r="A140" s="43" t="str">
        <f>$A$29</f>
        <v>CEMENT MASONS</v>
      </c>
      <c r="B140" s="111">
        <f t="shared" si="20"/>
        <v>0</v>
      </c>
      <c r="C140" s="112">
        <f t="shared" si="17"/>
        <v>0</v>
      </c>
      <c r="D140" s="113">
        <f t="shared" si="18"/>
        <v>0</v>
      </c>
      <c r="E140" s="112">
        <f t="shared" si="19"/>
        <v>0</v>
      </c>
      <c r="F140" s="55"/>
      <c r="G140" s="56"/>
      <c r="H140" s="57"/>
      <c r="I140" s="56"/>
      <c r="J140" s="57"/>
      <c r="K140" s="56"/>
      <c r="L140" s="57"/>
      <c r="M140" s="56"/>
      <c r="N140" s="57"/>
      <c r="O140" s="56"/>
      <c r="P140" s="57"/>
      <c r="Q140" s="60"/>
      <c r="R140" s="71"/>
      <c r="S140" s="72"/>
      <c r="T140" s="73"/>
      <c r="U140" s="91"/>
      <c r="V140" s="73"/>
      <c r="W140" s="74"/>
    </row>
    <row r="141" spans="1:23" ht="13.5" thickBot="1" x14ac:dyDescent="0.25">
      <c r="A141" s="43" t="str">
        <f>$A$30</f>
        <v>ELECTRICIANS</v>
      </c>
      <c r="B141" s="111">
        <f t="shared" si="20"/>
        <v>0</v>
      </c>
      <c r="C141" s="112">
        <f t="shared" si="17"/>
        <v>0</v>
      </c>
      <c r="D141" s="113">
        <f t="shared" si="18"/>
        <v>0</v>
      </c>
      <c r="E141" s="112">
        <f t="shared" si="19"/>
        <v>0</v>
      </c>
      <c r="F141" s="55"/>
      <c r="G141" s="56"/>
      <c r="H141" s="57"/>
      <c r="I141" s="56"/>
      <c r="J141" s="57"/>
      <c r="K141" s="56"/>
      <c r="L141" s="57"/>
      <c r="M141" s="56"/>
      <c r="N141" s="57"/>
      <c r="O141" s="56"/>
      <c r="P141" s="57"/>
      <c r="Q141" s="60"/>
      <c r="R141" s="71"/>
      <c r="S141" s="72"/>
      <c r="T141" s="73"/>
      <c r="U141" s="91"/>
      <c r="V141" s="73"/>
      <c r="W141" s="74"/>
    </row>
    <row r="142" spans="1:23" ht="13.5" thickBot="1" x14ac:dyDescent="0.25">
      <c r="A142" s="43" t="str">
        <f>$A$31</f>
        <v>PIPEFITTER/PLUMBERS</v>
      </c>
      <c r="B142" s="111">
        <f t="shared" si="20"/>
        <v>0</v>
      </c>
      <c r="C142" s="112">
        <f t="shared" si="17"/>
        <v>0</v>
      </c>
      <c r="D142" s="113">
        <f t="shared" si="18"/>
        <v>0</v>
      </c>
      <c r="E142" s="112">
        <f t="shared" si="19"/>
        <v>0</v>
      </c>
      <c r="F142" s="55"/>
      <c r="G142" s="56"/>
      <c r="H142" s="57"/>
      <c r="I142" s="56"/>
      <c r="J142" s="57"/>
      <c r="K142" s="56"/>
      <c r="L142" s="57"/>
      <c r="M142" s="56"/>
      <c r="N142" s="57"/>
      <c r="O142" s="56"/>
      <c r="P142" s="57"/>
      <c r="Q142" s="56"/>
      <c r="R142" s="75"/>
      <c r="S142" s="76"/>
      <c r="T142" s="77"/>
      <c r="U142" s="92"/>
      <c r="V142" s="77"/>
      <c r="W142" s="78"/>
    </row>
    <row r="143" spans="1:23" ht="13.5" thickBot="1" x14ac:dyDescent="0.25">
      <c r="A143" s="43" t="str">
        <f>$A$32</f>
        <v>PAINTERS</v>
      </c>
      <c r="B143" s="111">
        <f t="shared" si="20"/>
        <v>0</v>
      </c>
      <c r="C143" s="112">
        <f t="shared" si="17"/>
        <v>0</v>
      </c>
      <c r="D143" s="113">
        <f t="shared" si="18"/>
        <v>0</v>
      </c>
      <c r="E143" s="112">
        <f t="shared" si="19"/>
        <v>0</v>
      </c>
      <c r="F143" s="55"/>
      <c r="G143" s="56"/>
      <c r="H143" s="57"/>
      <c r="I143" s="56"/>
      <c r="J143" s="57"/>
      <c r="K143" s="56"/>
      <c r="L143" s="57"/>
      <c r="M143" s="56"/>
      <c r="N143" s="57"/>
      <c r="O143" s="56"/>
      <c r="P143" s="57"/>
      <c r="Q143" s="56"/>
      <c r="R143" s="57"/>
      <c r="S143" s="79"/>
      <c r="T143" s="80"/>
      <c r="U143" s="93"/>
      <c r="V143" s="80"/>
      <c r="W143" s="81"/>
    </row>
    <row r="144" spans="1:23" ht="13.5" thickBot="1" x14ac:dyDescent="0.25">
      <c r="A144" s="43" t="str">
        <f>$A$33</f>
        <v>LABORERS-SEMI SKILLED</v>
      </c>
      <c r="B144" s="111">
        <f t="shared" si="20"/>
        <v>0</v>
      </c>
      <c r="C144" s="112">
        <f t="shared" si="17"/>
        <v>0</v>
      </c>
      <c r="D144" s="113">
        <f t="shared" si="18"/>
        <v>0</v>
      </c>
      <c r="E144" s="112">
        <f t="shared" si="19"/>
        <v>0</v>
      </c>
      <c r="F144" s="55"/>
      <c r="G144" s="56"/>
      <c r="H144" s="57"/>
      <c r="I144" s="56"/>
      <c r="J144" s="57"/>
      <c r="K144" s="56"/>
      <c r="L144" s="57"/>
      <c r="M144" s="56"/>
      <c r="N144" s="57"/>
      <c r="O144" s="56"/>
      <c r="P144" s="57"/>
      <c r="Q144" s="56"/>
      <c r="R144" s="57"/>
      <c r="S144" s="79"/>
      <c r="T144" s="80"/>
      <c r="U144" s="93"/>
      <c r="V144" s="80"/>
      <c r="W144" s="81"/>
    </row>
    <row r="145" spans="1:23" ht="13.5" thickBot="1" x14ac:dyDescent="0.25">
      <c r="A145" s="43" t="str">
        <f>$A$34</f>
        <v>LABORERS-UNSKILLED</v>
      </c>
      <c r="B145" s="111">
        <f t="shared" si="20"/>
        <v>0</v>
      </c>
      <c r="C145" s="112">
        <f t="shared" si="17"/>
        <v>0</v>
      </c>
      <c r="D145" s="113">
        <f t="shared" si="18"/>
        <v>0</v>
      </c>
      <c r="E145" s="112">
        <f t="shared" si="19"/>
        <v>0</v>
      </c>
      <c r="F145" s="55"/>
      <c r="G145" s="56"/>
      <c r="H145" s="57"/>
      <c r="I145" s="56"/>
      <c r="J145" s="57"/>
      <c r="K145" s="56"/>
      <c r="L145" s="57"/>
      <c r="M145" s="56"/>
      <c r="N145" s="57"/>
      <c r="O145" s="56"/>
      <c r="P145" s="57"/>
      <c r="Q145" s="56"/>
      <c r="R145" s="57"/>
      <c r="S145" s="79"/>
      <c r="T145" s="80"/>
      <c r="U145" s="93"/>
      <c r="V145" s="80"/>
      <c r="W145" s="81"/>
    </row>
    <row r="146" spans="1:23" ht="13.5" thickBot="1" x14ac:dyDescent="0.25">
      <c r="A146" s="43" t="str">
        <f>$A$35</f>
        <v>TOTAL</v>
      </c>
      <c r="B146" s="114">
        <f t="shared" ref="B146:O146" si="21">SUM(B131:B145)</f>
        <v>0</v>
      </c>
      <c r="C146" s="110">
        <f t="shared" si="21"/>
        <v>0</v>
      </c>
      <c r="D146" s="115">
        <f t="shared" si="21"/>
        <v>0</v>
      </c>
      <c r="E146" s="109">
        <f t="shared" si="21"/>
        <v>0</v>
      </c>
      <c r="F146" s="107">
        <f t="shared" si="21"/>
        <v>0</v>
      </c>
      <c r="G146" s="108">
        <f t="shared" si="21"/>
        <v>0</v>
      </c>
      <c r="H146" s="107">
        <f t="shared" si="21"/>
        <v>0</v>
      </c>
      <c r="I146" s="108">
        <f t="shared" si="21"/>
        <v>0</v>
      </c>
      <c r="J146" s="107">
        <f t="shared" si="21"/>
        <v>0</v>
      </c>
      <c r="K146" s="108">
        <f t="shared" si="21"/>
        <v>0</v>
      </c>
      <c r="L146" s="107">
        <f t="shared" si="21"/>
        <v>0</v>
      </c>
      <c r="M146" s="108">
        <f t="shared" si="21"/>
        <v>0</v>
      </c>
      <c r="N146" s="107">
        <f t="shared" si="21"/>
        <v>0</v>
      </c>
      <c r="O146" s="108">
        <f t="shared" si="21"/>
        <v>0</v>
      </c>
      <c r="P146" s="107">
        <f>SUM(P131:P145)</f>
        <v>0</v>
      </c>
      <c r="Q146" s="108">
        <f>SUM(Q131:Q145)</f>
        <v>0</v>
      </c>
      <c r="R146" s="107">
        <f t="shared" ref="R146:S146" si="22">SUM(R131:R145)</f>
        <v>0</v>
      </c>
      <c r="S146" s="109">
        <f t="shared" si="22"/>
        <v>0</v>
      </c>
      <c r="T146" s="107">
        <f>SUM(T131:T145)</f>
        <v>0</v>
      </c>
      <c r="U146" s="110">
        <f>SUM(U131:U145)</f>
        <v>0</v>
      </c>
      <c r="V146" s="107">
        <f>SUM(V131:V145)</f>
        <v>0</v>
      </c>
      <c r="W146" s="109">
        <f>SUM(W131:W145)</f>
        <v>0</v>
      </c>
    </row>
    <row r="147" spans="1:23" ht="12.75" customHeight="1" x14ac:dyDescent="0.2">
      <c r="A147" s="222" t="str">
        <f>$A$36</f>
        <v>TABLE C (Table B data by racial status)</v>
      </c>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4"/>
    </row>
    <row r="148" spans="1:23" ht="13.5" thickBot="1" x14ac:dyDescent="0.25">
      <c r="A148" s="225"/>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7"/>
    </row>
    <row r="149" spans="1:23" ht="13.5" thickBot="1" x14ac:dyDescent="0.25">
      <c r="A149" s="43" t="str">
        <f>$A$38</f>
        <v>APPRENTICES</v>
      </c>
      <c r="B149" s="112">
        <f>F149+H149+J149+L149+N149+P149+R149</f>
        <v>0</v>
      </c>
      <c r="C149" s="110">
        <f>G149+I149+K149+M149+O149+Q149+S149</f>
        <v>0</v>
      </c>
      <c r="D149" s="115">
        <f>F149+H149+J149+L149+N149+P149</f>
        <v>0</v>
      </c>
      <c r="E149" s="112">
        <f>G149+I149+K149+M149+O149+Q149</f>
        <v>0</v>
      </c>
      <c r="F149" s="94"/>
      <c r="G149" s="56"/>
      <c r="H149" s="95"/>
      <c r="I149" s="56"/>
      <c r="J149" s="95"/>
      <c r="K149" s="56"/>
      <c r="L149" s="95"/>
      <c r="M149" s="56"/>
      <c r="N149" s="95"/>
      <c r="O149" s="56"/>
      <c r="P149" s="95"/>
      <c r="Q149" s="56"/>
      <c r="R149" s="95"/>
      <c r="S149" s="56"/>
      <c r="T149" s="44"/>
      <c r="U149" s="45"/>
      <c r="V149" s="44"/>
      <c r="W149" s="45"/>
    </row>
    <row r="150" spans="1:23" ht="13.5" thickBot="1" x14ac:dyDescent="0.25">
      <c r="A150" s="43" t="str">
        <f>$A$39</f>
        <v>OJT TRAINEES</v>
      </c>
      <c r="B150" s="112">
        <f>F150+H150+J150+L150+N150+P150+R150</f>
        <v>0</v>
      </c>
      <c r="C150" s="110">
        <f>G150+I150+K150+M150+O150+Q150+S150</f>
        <v>0</v>
      </c>
      <c r="D150" s="115">
        <f>F150+H150+J150+L150+N150+P150</f>
        <v>0</v>
      </c>
      <c r="E150" s="112">
        <f>G150+I150+K150+M150+O150+Q150</f>
        <v>0</v>
      </c>
      <c r="F150" s="94"/>
      <c r="G150" s="56"/>
      <c r="H150" s="95"/>
      <c r="I150" s="56"/>
      <c r="J150" s="95"/>
      <c r="K150" s="56"/>
      <c r="L150" s="95"/>
      <c r="M150" s="56"/>
      <c r="N150" s="95"/>
      <c r="O150" s="56"/>
      <c r="P150" s="95"/>
      <c r="Q150" s="56"/>
      <c r="R150" s="95"/>
      <c r="S150" s="56"/>
      <c r="T150" s="46"/>
      <c r="U150" s="47"/>
      <c r="V150" s="46"/>
      <c r="W150" s="47"/>
    </row>
    <row r="151" spans="1:23" ht="15.75" customHeight="1" x14ac:dyDescent="0.2">
      <c r="A151" s="228" t="str">
        <f>$A$40</f>
        <v xml:space="preserve">8. PREPARED BY: </v>
      </c>
      <c r="B151" s="229"/>
      <c r="C151" s="229"/>
      <c r="D151" s="229"/>
      <c r="E151" s="229"/>
      <c r="F151" s="229"/>
      <c r="G151" s="229"/>
      <c r="H151" s="230"/>
      <c r="I151" s="243" t="str">
        <f>$I$40</f>
        <v>9. DATE</v>
      </c>
      <c r="J151" s="244"/>
      <c r="K151" s="243" t="str">
        <f>$K$40</f>
        <v>10. REVIEWED BY:    (Signature and Title of State Highway Official)</v>
      </c>
      <c r="L151" s="245"/>
      <c r="M151" s="245"/>
      <c r="N151" s="245"/>
      <c r="O151" s="245"/>
      <c r="P151" s="245"/>
      <c r="Q151" s="245"/>
      <c r="R151" s="245"/>
      <c r="S151" s="245"/>
      <c r="T151" s="245"/>
      <c r="U151" s="244"/>
      <c r="V151" s="243" t="s">
        <v>28</v>
      </c>
      <c r="W151" s="246"/>
    </row>
    <row r="152" spans="1:23" ht="12.75" customHeight="1" x14ac:dyDescent="0.2">
      <c r="A152" s="247" t="str">
        <f>$A$41</f>
        <v>(Signature and Title of Contractors Representative)</v>
      </c>
      <c r="B152" s="248"/>
      <c r="C152" s="248"/>
      <c r="D152" s="248"/>
      <c r="E152" s="248"/>
      <c r="F152" s="248"/>
      <c r="G152" s="248"/>
      <c r="H152" s="249"/>
      <c r="I152" s="250" t="str">
        <f>IF($I$41="","",$I$41)</f>
        <v/>
      </c>
      <c r="J152" s="192"/>
      <c r="K152" s="253" t="str">
        <f>IF($K$41="","",$K$41)</f>
        <v/>
      </c>
      <c r="L152" s="146"/>
      <c r="M152" s="146"/>
      <c r="N152" s="146"/>
      <c r="O152" s="146"/>
      <c r="P152" s="146"/>
      <c r="Q152" s="146"/>
      <c r="R152" s="146"/>
      <c r="S152" s="146"/>
      <c r="T152" s="146"/>
      <c r="U152" s="254"/>
      <c r="V152" s="258" t="str">
        <f>IF($V$41="","",$V$41)</f>
        <v/>
      </c>
      <c r="W152" s="259"/>
    </row>
    <row r="153" spans="1:23" x14ac:dyDescent="0.2">
      <c r="A153" s="262" t="str">
        <f>IF($A$42="","",$A$42)</f>
        <v/>
      </c>
      <c r="B153" s="263"/>
      <c r="C153" s="263"/>
      <c r="D153" s="263"/>
      <c r="E153" s="263"/>
      <c r="F153" s="263"/>
      <c r="G153" s="263"/>
      <c r="H153" s="264"/>
      <c r="I153" s="193"/>
      <c r="J153" s="192"/>
      <c r="K153" s="253"/>
      <c r="L153" s="146"/>
      <c r="M153" s="146"/>
      <c r="N153" s="146"/>
      <c r="O153" s="146"/>
      <c r="P153" s="146"/>
      <c r="Q153" s="146"/>
      <c r="R153" s="146"/>
      <c r="S153" s="146"/>
      <c r="T153" s="146"/>
      <c r="U153" s="254"/>
      <c r="V153" s="258"/>
      <c r="W153" s="259"/>
    </row>
    <row r="154" spans="1:23" x14ac:dyDescent="0.2">
      <c r="A154" s="262"/>
      <c r="B154" s="263"/>
      <c r="C154" s="263"/>
      <c r="D154" s="263"/>
      <c r="E154" s="263"/>
      <c r="F154" s="263"/>
      <c r="G154" s="263"/>
      <c r="H154" s="264"/>
      <c r="I154" s="193"/>
      <c r="J154" s="192"/>
      <c r="K154" s="253"/>
      <c r="L154" s="146"/>
      <c r="M154" s="146"/>
      <c r="N154" s="146"/>
      <c r="O154" s="146"/>
      <c r="P154" s="146"/>
      <c r="Q154" s="146"/>
      <c r="R154" s="146"/>
      <c r="S154" s="146"/>
      <c r="T154" s="146"/>
      <c r="U154" s="254"/>
      <c r="V154" s="258"/>
      <c r="W154" s="259"/>
    </row>
    <row r="155" spans="1:23" ht="13.5" thickBot="1" x14ac:dyDescent="0.25">
      <c r="A155" s="265"/>
      <c r="B155" s="266"/>
      <c r="C155" s="266"/>
      <c r="D155" s="266"/>
      <c r="E155" s="266"/>
      <c r="F155" s="266"/>
      <c r="G155" s="266"/>
      <c r="H155" s="267"/>
      <c r="I155" s="251"/>
      <c r="J155" s="252"/>
      <c r="K155" s="255"/>
      <c r="L155" s="256"/>
      <c r="M155" s="256"/>
      <c r="N155" s="256"/>
      <c r="O155" s="256"/>
      <c r="P155" s="256"/>
      <c r="Q155" s="256"/>
      <c r="R155" s="256"/>
      <c r="S155" s="256"/>
      <c r="T155" s="256"/>
      <c r="U155" s="257"/>
      <c r="V155" s="260"/>
      <c r="W155" s="261"/>
    </row>
    <row r="156" spans="1:23" x14ac:dyDescent="0.2">
      <c r="A156" s="234" t="str">
        <f>$A$45</f>
        <v>Form FHWA- 1391 (Rev. 06-22)</v>
      </c>
      <c r="B156" s="235"/>
      <c r="C156" s="236"/>
      <c r="D156" s="236"/>
      <c r="E156" s="49"/>
      <c r="F156" s="49"/>
      <c r="G156" s="49"/>
      <c r="H156" s="49"/>
      <c r="I156" s="49"/>
      <c r="J156" s="237" t="str">
        <f>$J$45</f>
        <v>PREVIOUS EDITIONS ARE OBSOLETE</v>
      </c>
      <c r="K156" s="237"/>
      <c r="L156" s="237"/>
      <c r="M156" s="237"/>
      <c r="N156" s="237"/>
      <c r="O156" s="237"/>
      <c r="P156" s="237"/>
      <c r="Q156" s="237"/>
      <c r="R156" s="237"/>
      <c r="S156" s="237"/>
      <c r="T156" s="237"/>
      <c r="U156" s="237"/>
      <c r="V156" s="237"/>
      <c r="W156" s="237"/>
    </row>
    <row r="157" spans="1:23" ht="13.5" thickBot="1" x14ac:dyDescent="0.25"/>
    <row r="158" spans="1:23" s="52" customFormat="1" ht="18.75" thickBot="1" x14ac:dyDescent="0.3">
      <c r="A158" s="207" t="str">
        <f>$A$10</f>
        <v xml:space="preserve">FEDERAL-AID HIGHWAY CONSTRUCTION CONTRACTORS ANNUAL EEO REPORT </v>
      </c>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9"/>
    </row>
    <row r="159" spans="1:23" ht="12.75" customHeight="1" x14ac:dyDescent="0.2">
      <c r="A159" s="210" t="str">
        <f>$A$11</f>
        <v xml:space="preserve">1. SELECT FIELD FROM DROPDOWN MENU: </v>
      </c>
      <c r="B159" s="211"/>
      <c r="C159" s="211"/>
      <c r="D159" s="212"/>
      <c r="E159" s="213" t="str">
        <f>$E$11</f>
        <v>2. COMPANY NAME, CITY, STATE:</v>
      </c>
      <c r="F159" s="138"/>
      <c r="G159" s="138"/>
      <c r="H159" s="138"/>
      <c r="I159" s="214"/>
      <c r="J159" s="161" t="str">
        <f>$J$11</f>
        <v>3. PROJECT NAME or DESCRIPTION:</v>
      </c>
      <c r="K159" s="162"/>
      <c r="L159" s="162"/>
      <c r="M159" s="162"/>
      <c r="N159" s="163" t="str">
        <f>$N$11</f>
        <v>4. DOLLAR AMOUNT OF CONTRACT:</v>
      </c>
      <c r="O159" s="164"/>
      <c r="P159" s="164"/>
      <c r="Q159" s="164"/>
      <c r="R159" s="215" t="str">
        <f>$R$11</f>
        <v>5.REPORTING WEEK FOR THIS PROJECT:</v>
      </c>
      <c r="S159" s="216"/>
      <c r="T159" s="216"/>
      <c r="U159" s="216"/>
      <c r="V159" s="216"/>
      <c r="W159" s="217"/>
    </row>
    <row r="160" spans="1:23" ht="12.75" customHeight="1" x14ac:dyDescent="0.2">
      <c r="A160" s="184"/>
      <c r="B160" s="185"/>
      <c r="C160" s="185"/>
      <c r="D160" s="186"/>
      <c r="E160" s="190" t="str">
        <f>IF($D$4="","Enter Company information at top of spreadsheet",$D$4)</f>
        <v>Enter Company information at top of spreadsheet</v>
      </c>
      <c r="F160" s="191"/>
      <c r="G160" s="191"/>
      <c r="H160" s="191"/>
      <c r="I160" s="192"/>
      <c r="J160" s="165"/>
      <c r="K160" s="166"/>
      <c r="L160" s="166"/>
      <c r="M160" s="166"/>
      <c r="N160" s="169"/>
      <c r="O160" s="170"/>
      <c r="P160" s="170"/>
      <c r="Q160" s="171"/>
      <c r="R160" s="197"/>
      <c r="S160" s="198"/>
      <c r="T160" s="198"/>
      <c r="U160" s="198"/>
      <c r="V160" s="198"/>
      <c r="W160" s="199"/>
    </row>
    <row r="161" spans="1:23" x14ac:dyDescent="0.2">
      <c r="A161" s="184"/>
      <c r="B161" s="185"/>
      <c r="C161" s="185"/>
      <c r="D161" s="186"/>
      <c r="E161" s="193"/>
      <c r="F161" s="191"/>
      <c r="G161" s="191"/>
      <c r="H161" s="191"/>
      <c r="I161" s="192"/>
      <c r="J161" s="165"/>
      <c r="K161" s="166"/>
      <c r="L161" s="166"/>
      <c r="M161" s="166"/>
      <c r="N161" s="172"/>
      <c r="O161" s="170"/>
      <c r="P161" s="170"/>
      <c r="Q161" s="171"/>
      <c r="R161" s="200"/>
      <c r="S161" s="198"/>
      <c r="T161" s="198"/>
      <c r="U161" s="198"/>
      <c r="V161" s="198"/>
      <c r="W161" s="199"/>
    </row>
    <row r="162" spans="1:23" ht="13.5" thickBot="1" x14ac:dyDescent="0.25">
      <c r="A162" s="187"/>
      <c r="B162" s="188"/>
      <c r="C162" s="188"/>
      <c r="D162" s="189"/>
      <c r="E162" s="194"/>
      <c r="F162" s="195"/>
      <c r="G162" s="195"/>
      <c r="H162" s="195"/>
      <c r="I162" s="196"/>
      <c r="J162" s="167"/>
      <c r="K162" s="168"/>
      <c r="L162" s="168"/>
      <c r="M162" s="168"/>
      <c r="N162" s="173"/>
      <c r="O162" s="174"/>
      <c r="P162" s="174"/>
      <c r="Q162" s="175"/>
      <c r="R162" s="201"/>
      <c r="S162" s="202"/>
      <c r="T162" s="202"/>
      <c r="U162" s="202"/>
      <c r="V162" s="202"/>
      <c r="W162" s="203"/>
    </row>
    <row r="163" spans="1:23" ht="13.5" customHeight="1" thickBot="1" x14ac:dyDescent="0.25">
      <c r="A163" s="204" t="str">
        <f>$A$15</f>
        <v>This collection of information is required by law and regulation 23 U.S.C. 140a and 23 CFR Part 230. The OMB control number for this collection is 2125-0019 expiring in March 2025.</v>
      </c>
      <c r="B163" s="205"/>
      <c r="C163" s="205"/>
      <c r="D163" s="205"/>
      <c r="E163" s="205"/>
      <c r="F163" s="205"/>
      <c r="G163" s="205"/>
      <c r="H163" s="205"/>
      <c r="I163" s="205"/>
      <c r="J163" s="205"/>
      <c r="K163" s="205"/>
      <c r="L163" s="205"/>
      <c r="M163" s="205"/>
      <c r="N163" s="205"/>
      <c r="O163" s="205"/>
      <c r="P163" s="205"/>
      <c r="Q163" s="205"/>
      <c r="R163" s="205"/>
      <c r="S163" s="205"/>
      <c r="T163" s="205"/>
      <c r="U163" s="205"/>
      <c r="V163" s="205"/>
      <c r="W163" s="206"/>
    </row>
    <row r="164" spans="1:23" ht="28.5" customHeight="1" thickBot="1" x14ac:dyDescent="0.25">
      <c r="A164" s="178" t="str">
        <f>$A$16</f>
        <v>6. WORKFORCE ON FEDERAL-AID AND CONSTRUCTION SITE(S) DURING LAST FULL PAY PERIOD ENDING IN JULY 2024</v>
      </c>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80"/>
    </row>
    <row r="165" spans="1:23" ht="14.25" thickTop="1" thickBot="1" x14ac:dyDescent="0.25">
      <c r="A165" s="181" t="str">
        <f>$A$17</f>
        <v>TABLE A</v>
      </c>
      <c r="B165" s="182"/>
      <c r="C165" s="182"/>
      <c r="D165" s="182"/>
      <c r="E165" s="182"/>
      <c r="F165" s="182"/>
      <c r="G165" s="182"/>
      <c r="H165" s="182"/>
      <c r="I165" s="182"/>
      <c r="J165" s="182"/>
      <c r="K165" s="182"/>
      <c r="L165" s="182"/>
      <c r="M165" s="182"/>
      <c r="N165" s="182"/>
      <c r="O165" s="182"/>
      <c r="P165" s="182"/>
      <c r="Q165" s="182"/>
      <c r="R165" s="182"/>
      <c r="S165" s="183"/>
      <c r="T165" s="231" t="str">
        <f>$T$17</f>
        <v>TABLE B</v>
      </c>
      <c r="U165" s="232"/>
      <c r="V165" s="232"/>
      <c r="W165" s="233"/>
    </row>
    <row r="166" spans="1:23" ht="97.5" customHeight="1" thickTop="1" thickBot="1" x14ac:dyDescent="0.25">
      <c r="A166" s="32" t="str">
        <f>$A$18</f>
        <v>JOB CATEGORIES</v>
      </c>
      <c r="B166" s="238" t="str">
        <f>$B$18</f>
        <v>TOTAL EMPLOYED</v>
      </c>
      <c r="C166" s="239"/>
      <c r="D166" s="240" t="str">
        <f>$D$18</f>
        <v>TOTAL RACIAL / ETHNIC MINORITY</v>
      </c>
      <c r="E166" s="241"/>
      <c r="F166" s="242" t="str">
        <f>$F$18</f>
        <v>BLACK or
AFRICAN
AMERICAN</v>
      </c>
      <c r="G166" s="177"/>
      <c r="H166" s="176" t="str">
        <f>$H$18</f>
        <v>HISPANIC OR LATINO</v>
      </c>
      <c r="I166" s="177"/>
      <c r="J166" s="176" t="str">
        <f>$J$18</f>
        <v>AMERICAN 
INDIAN OR 
ALASKA 
NATIVE</v>
      </c>
      <c r="K166" s="177"/>
      <c r="L166" s="176" t="str">
        <f>$L$18</f>
        <v>ASIAN</v>
      </c>
      <c r="M166" s="177"/>
      <c r="N166" s="176" t="str">
        <f>$N$18</f>
        <v>NATIVE 
HAWAIIAN OR 
OTHER PACIFIC ISLANDER</v>
      </c>
      <c r="O166" s="177"/>
      <c r="P166" s="176" t="str">
        <f>$P$18</f>
        <v>TWO OR MORE RACES</v>
      </c>
      <c r="Q166" s="177"/>
      <c r="R166" s="176" t="str">
        <f>$R$18</f>
        <v xml:space="preserve">WHITE </v>
      </c>
      <c r="S166" s="218"/>
      <c r="T166" s="219" t="str">
        <f>$T$18</f>
        <v>APPRENTICES</v>
      </c>
      <c r="U166" s="219"/>
      <c r="V166" s="220" t="str">
        <f>$V$18</f>
        <v>ON THE JOB TRAINEES</v>
      </c>
      <c r="W166" s="221"/>
    </row>
    <row r="167" spans="1:23" ht="13.5" thickBot="1" x14ac:dyDescent="0.25">
      <c r="A167" s="33"/>
      <c r="B167" s="34" t="str">
        <f>$B$19</f>
        <v>M</v>
      </c>
      <c r="C167" s="35" t="str">
        <f>$C$19</f>
        <v>F</v>
      </c>
      <c r="D167" s="36" t="str">
        <f>$D$19</f>
        <v>M</v>
      </c>
      <c r="E167" s="35" t="str">
        <f>$E$19</f>
        <v>F</v>
      </c>
      <c r="F167" s="37" t="str">
        <f>$F$19</f>
        <v>M</v>
      </c>
      <c r="G167" s="38" t="str">
        <f>$G$19</f>
        <v>F</v>
      </c>
      <c r="H167" s="39" t="str">
        <f>$H$19</f>
        <v>M</v>
      </c>
      <c r="I167" s="38" t="str">
        <f>$I$19</f>
        <v>F</v>
      </c>
      <c r="J167" s="39" t="str">
        <f>$J$19</f>
        <v>M</v>
      </c>
      <c r="K167" s="38" t="str">
        <f>$K$19</f>
        <v>F</v>
      </c>
      <c r="L167" s="39" t="str">
        <f>$L$19</f>
        <v>M</v>
      </c>
      <c r="M167" s="38" t="str">
        <f>$M$19</f>
        <v>F</v>
      </c>
      <c r="N167" s="39" t="str">
        <f>$N$19</f>
        <v>M</v>
      </c>
      <c r="O167" s="38" t="str">
        <f>$O$19</f>
        <v>F</v>
      </c>
      <c r="P167" s="39" t="str">
        <f>$P$19</f>
        <v>M</v>
      </c>
      <c r="Q167" s="38" t="str">
        <f>$Q$19</f>
        <v>F</v>
      </c>
      <c r="R167" s="39" t="str">
        <f>$R$19</f>
        <v>M</v>
      </c>
      <c r="S167" s="40" t="str">
        <f>$S$19</f>
        <v>F</v>
      </c>
      <c r="T167" s="41" t="str">
        <f>$T$19</f>
        <v>M</v>
      </c>
      <c r="U167" s="35" t="str">
        <f>$U$19</f>
        <v>F</v>
      </c>
      <c r="V167" s="96" t="str">
        <f>$V$19</f>
        <v>M</v>
      </c>
      <c r="W167" s="42" t="str">
        <f>$W$19</f>
        <v>F</v>
      </c>
    </row>
    <row r="168" spans="1:23" ht="13.5" thickBot="1" x14ac:dyDescent="0.25">
      <c r="A168" s="43" t="str">
        <f>$A$20</f>
        <v>OFFICIALS</v>
      </c>
      <c r="B168" s="111">
        <f>F168+H168+J168+L168+N168+P168+R168</f>
        <v>0</v>
      </c>
      <c r="C168" s="112">
        <f t="shared" ref="C168:C182" si="23">G168+I168+K168+M168+O168+Q168+S168</f>
        <v>0</v>
      </c>
      <c r="D168" s="113">
        <f t="shared" ref="D168:D182" si="24">F168+H168+J168+L168+N168+P168</f>
        <v>0</v>
      </c>
      <c r="E168" s="112">
        <f t="shared" ref="E168:E182" si="25">G168+I168+K168+M168+O168+Q168</f>
        <v>0</v>
      </c>
      <c r="F168" s="55"/>
      <c r="G168" s="56"/>
      <c r="H168" s="57"/>
      <c r="I168" s="56"/>
      <c r="J168" s="57"/>
      <c r="K168" s="56"/>
      <c r="L168" s="57"/>
      <c r="M168" s="56"/>
      <c r="N168" s="57"/>
      <c r="O168" s="56"/>
      <c r="P168" s="57"/>
      <c r="Q168" s="56"/>
      <c r="R168" s="58"/>
      <c r="S168" s="59"/>
      <c r="T168" s="128"/>
      <c r="U168" s="129"/>
      <c r="V168" s="128"/>
      <c r="W168" s="130"/>
    </row>
    <row r="169" spans="1:23" ht="13.5" thickBot="1" x14ac:dyDescent="0.25">
      <c r="A169" s="43" t="str">
        <f>$A$21</f>
        <v>SUPERVISORS</v>
      </c>
      <c r="B169" s="111">
        <f t="shared" ref="B169:B182" si="26">F169+H169+J169+L169+N169+P169+R169</f>
        <v>0</v>
      </c>
      <c r="C169" s="112">
        <f t="shared" si="23"/>
        <v>0</v>
      </c>
      <c r="D169" s="113">
        <f t="shared" si="24"/>
        <v>0</v>
      </c>
      <c r="E169" s="112">
        <f t="shared" si="25"/>
        <v>0</v>
      </c>
      <c r="F169" s="55"/>
      <c r="G169" s="56"/>
      <c r="H169" s="57"/>
      <c r="I169" s="56"/>
      <c r="J169" s="57"/>
      <c r="K169" s="56"/>
      <c r="L169" s="57"/>
      <c r="M169" s="56"/>
      <c r="N169" s="57"/>
      <c r="O169" s="56"/>
      <c r="P169" s="57"/>
      <c r="Q169" s="60"/>
      <c r="R169" s="61"/>
      <c r="S169" s="62"/>
      <c r="T169" s="131"/>
      <c r="U169" s="132"/>
      <c r="V169" s="131"/>
      <c r="W169" s="133"/>
    </row>
    <row r="170" spans="1:23" ht="13.5" thickBot="1" x14ac:dyDescent="0.25">
      <c r="A170" s="43" t="str">
        <f>$A$22</f>
        <v>FOREMEN/WOMEN</v>
      </c>
      <c r="B170" s="111">
        <f t="shared" si="26"/>
        <v>0</v>
      </c>
      <c r="C170" s="112">
        <f t="shared" si="23"/>
        <v>0</v>
      </c>
      <c r="D170" s="113">
        <f t="shared" si="24"/>
        <v>0</v>
      </c>
      <c r="E170" s="112">
        <f t="shared" si="25"/>
        <v>0</v>
      </c>
      <c r="F170" s="55"/>
      <c r="G170" s="56"/>
      <c r="H170" s="57"/>
      <c r="I170" s="56"/>
      <c r="J170" s="57"/>
      <c r="K170" s="56"/>
      <c r="L170" s="57"/>
      <c r="M170" s="56"/>
      <c r="N170" s="57"/>
      <c r="O170" s="56"/>
      <c r="P170" s="57"/>
      <c r="Q170" s="60"/>
      <c r="R170" s="65"/>
      <c r="S170" s="66"/>
      <c r="T170" s="134"/>
      <c r="U170" s="135"/>
      <c r="V170" s="134"/>
      <c r="W170" s="136"/>
    </row>
    <row r="171" spans="1:23" ht="13.5" thickBot="1" x14ac:dyDescent="0.25">
      <c r="A171" s="43" t="str">
        <f>$A$23</f>
        <v>CLERICAL</v>
      </c>
      <c r="B171" s="111">
        <f t="shared" si="26"/>
        <v>0</v>
      </c>
      <c r="C171" s="112">
        <f t="shared" si="23"/>
        <v>0</v>
      </c>
      <c r="D171" s="113">
        <f t="shared" si="24"/>
        <v>0</v>
      </c>
      <c r="E171" s="112">
        <f t="shared" si="25"/>
        <v>0</v>
      </c>
      <c r="F171" s="55"/>
      <c r="G171" s="56"/>
      <c r="H171" s="57"/>
      <c r="I171" s="56"/>
      <c r="J171" s="57"/>
      <c r="K171" s="56"/>
      <c r="L171" s="57"/>
      <c r="M171" s="56"/>
      <c r="N171" s="57"/>
      <c r="O171" s="56"/>
      <c r="P171" s="57"/>
      <c r="Q171" s="60"/>
      <c r="R171" s="65"/>
      <c r="S171" s="66"/>
      <c r="T171" s="134"/>
      <c r="U171" s="135"/>
      <c r="V171" s="134"/>
      <c r="W171" s="136"/>
    </row>
    <row r="172" spans="1:23" ht="13.5" thickBot="1" x14ac:dyDescent="0.25">
      <c r="A172" s="43" t="str">
        <f>$A$24</f>
        <v>EQUIPMENT OPERATORS</v>
      </c>
      <c r="B172" s="111">
        <f t="shared" si="26"/>
        <v>0</v>
      </c>
      <c r="C172" s="112">
        <f t="shared" si="23"/>
        <v>0</v>
      </c>
      <c r="D172" s="113">
        <f t="shared" si="24"/>
        <v>0</v>
      </c>
      <c r="E172" s="112">
        <f t="shared" si="25"/>
        <v>0</v>
      </c>
      <c r="F172" s="55"/>
      <c r="G172" s="56"/>
      <c r="H172" s="57"/>
      <c r="I172" s="56"/>
      <c r="J172" s="57"/>
      <c r="K172" s="56"/>
      <c r="L172" s="57"/>
      <c r="M172" s="56"/>
      <c r="N172" s="57"/>
      <c r="O172" s="56"/>
      <c r="P172" s="57"/>
      <c r="Q172" s="60"/>
      <c r="R172" s="65"/>
      <c r="S172" s="66"/>
      <c r="T172" s="67"/>
      <c r="U172" s="89"/>
      <c r="V172" s="67"/>
      <c r="W172" s="68"/>
    </row>
    <row r="173" spans="1:23" ht="13.5" thickBot="1" x14ac:dyDescent="0.25">
      <c r="A173" s="43" t="str">
        <f>$A$25</f>
        <v>MECHANICS</v>
      </c>
      <c r="B173" s="111">
        <f t="shared" si="26"/>
        <v>0</v>
      </c>
      <c r="C173" s="112">
        <f t="shared" si="23"/>
        <v>0</v>
      </c>
      <c r="D173" s="113">
        <f t="shared" si="24"/>
        <v>0</v>
      </c>
      <c r="E173" s="112">
        <f t="shared" si="25"/>
        <v>0</v>
      </c>
      <c r="F173" s="55"/>
      <c r="G173" s="56"/>
      <c r="H173" s="57"/>
      <c r="I173" s="56"/>
      <c r="J173" s="57"/>
      <c r="K173" s="56"/>
      <c r="L173" s="57"/>
      <c r="M173" s="56"/>
      <c r="N173" s="57"/>
      <c r="O173" s="56"/>
      <c r="P173" s="57"/>
      <c r="Q173" s="60"/>
      <c r="R173" s="65"/>
      <c r="S173" s="66"/>
      <c r="T173" s="67"/>
      <c r="U173" s="89"/>
      <c r="V173" s="67"/>
      <c r="W173" s="68"/>
    </row>
    <row r="174" spans="1:23" ht="13.5" thickBot="1" x14ac:dyDescent="0.25">
      <c r="A174" s="43" t="str">
        <f>$A$26</f>
        <v>TRUCK DRIVERS</v>
      </c>
      <c r="B174" s="111">
        <f t="shared" si="26"/>
        <v>0</v>
      </c>
      <c r="C174" s="112">
        <f t="shared" si="23"/>
        <v>0</v>
      </c>
      <c r="D174" s="113">
        <f t="shared" si="24"/>
        <v>0</v>
      </c>
      <c r="E174" s="112">
        <f t="shared" si="25"/>
        <v>0</v>
      </c>
      <c r="F174" s="55"/>
      <c r="G174" s="56"/>
      <c r="H174" s="57"/>
      <c r="I174" s="56"/>
      <c r="J174" s="57"/>
      <c r="K174" s="56"/>
      <c r="L174" s="57"/>
      <c r="M174" s="56"/>
      <c r="N174" s="57"/>
      <c r="O174" s="56"/>
      <c r="P174" s="57"/>
      <c r="Q174" s="60"/>
      <c r="R174" s="69"/>
      <c r="S174" s="70"/>
      <c r="T174" s="63"/>
      <c r="U174" s="90"/>
      <c r="V174" s="63"/>
      <c r="W174" s="64"/>
    </row>
    <row r="175" spans="1:23" ht="13.5" thickBot="1" x14ac:dyDescent="0.25">
      <c r="A175" s="43" t="str">
        <f>$A$27</f>
        <v>IRONWORKERS</v>
      </c>
      <c r="B175" s="111">
        <f t="shared" si="26"/>
        <v>0</v>
      </c>
      <c r="C175" s="112">
        <f t="shared" si="23"/>
        <v>0</v>
      </c>
      <c r="D175" s="113">
        <f t="shared" si="24"/>
        <v>0</v>
      </c>
      <c r="E175" s="112">
        <f t="shared" si="25"/>
        <v>0</v>
      </c>
      <c r="F175" s="55"/>
      <c r="G175" s="56"/>
      <c r="H175" s="57"/>
      <c r="I175" s="56"/>
      <c r="J175" s="57"/>
      <c r="K175" s="56"/>
      <c r="L175" s="57"/>
      <c r="M175" s="56"/>
      <c r="N175" s="57"/>
      <c r="O175" s="56"/>
      <c r="P175" s="57"/>
      <c r="Q175" s="60"/>
      <c r="R175" s="71"/>
      <c r="S175" s="72"/>
      <c r="T175" s="73"/>
      <c r="U175" s="91"/>
      <c r="V175" s="73"/>
      <c r="W175" s="74"/>
    </row>
    <row r="176" spans="1:23" ht="13.5" thickBot="1" x14ac:dyDescent="0.25">
      <c r="A176" s="43" t="str">
        <f>$A$28</f>
        <v>CARPENTERS</v>
      </c>
      <c r="B176" s="111">
        <f t="shared" si="26"/>
        <v>0</v>
      </c>
      <c r="C176" s="112">
        <f t="shared" si="23"/>
        <v>0</v>
      </c>
      <c r="D176" s="113">
        <f t="shared" si="24"/>
        <v>0</v>
      </c>
      <c r="E176" s="112">
        <f t="shared" si="25"/>
        <v>0</v>
      </c>
      <c r="F176" s="55"/>
      <c r="G176" s="56"/>
      <c r="H176" s="57"/>
      <c r="I176" s="56"/>
      <c r="J176" s="57"/>
      <c r="K176" s="56"/>
      <c r="L176" s="57"/>
      <c r="M176" s="56"/>
      <c r="N176" s="57"/>
      <c r="O176" s="56"/>
      <c r="P176" s="57"/>
      <c r="Q176" s="60"/>
      <c r="R176" s="71"/>
      <c r="S176" s="72"/>
      <c r="T176" s="73"/>
      <c r="U176" s="91"/>
      <c r="V176" s="73"/>
      <c r="W176" s="74"/>
    </row>
    <row r="177" spans="1:23" ht="13.5" thickBot="1" x14ac:dyDescent="0.25">
      <c r="A177" s="43" t="str">
        <f>$A$29</f>
        <v>CEMENT MASONS</v>
      </c>
      <c r="B177" s="111">
        <f t="shared" si="26"/>
        <v>0</v>
      </c>
      <c r="C177" s="112">
        <f t="shared" si="23"/>
        <v>0</v>
      </c>
      <c r="D177" s="113">
        <f t="shared" si="24"/>
        <v>0</v>
      </c>
      <c r="E177" s="112">
        <f t="shared" si="25"/>
        <v>0</v>
      </c>
      <c r="F177" s="55"/>
      <c r="G177" s="56"/>
      <c r="H177" s="57"/>
      <c r="I177" s="56"/>
      <c r="J177" s="57"/>
      <c r="K177" s="56"/>
      <c r="L177" s="57"/>
      <c r="M177" s="56"/>
      <c r="N177" s="57"/>
      <c r="O177" s="56"/>
      <c r="P177" s="57"/>
      <c r="Q177" s="60"/>
      <c r="R177" s="71"/>
      <c r="S177" s="72"/>
      <c r="T177" s="73"/>
      <c r="U177" s="91"/>
      <c r="V177" s="73"/>
      <c r="W177" s="74"/>
    </row>
    <row r="178" spans="1:23" ht="13.5" thickBot="1" x14ac:dyDescent="0.25">
      <c r="A178" s="43" t="str">
        <f>$A$30</f>
        <v>ELECTRICIANS</v>
      </c>
      <c r="B178" s="111">
        <f t="shared" si="26"/>
        <v>0</v>
      </c>
      <c r="C178" s="112">
        <f t="shared" si="23"/>
        <v>0</v>
      </c>
      <c r="D178" s="113">
        <f t="shared" si="24"/>
        <v>0</v>
      </c>
      <c r="E178" s="112">
        <f t="shared" si="25"/>
        <v>0</v>
      </c>
      <c r="F178" s="55"/>
      <c r="G178" s="56"/>
      <c r="H178" s="57"/>
      <c r="I178" s="56"/>
      <c r="J178" s="57"/>
      <c r="K178" s="56"/>
      <c r="L178" s="57"/>
      <c r="M178" s="56"/>
      <c r="N178" s="57"/>
      <c r="O178" s="56"/>
      <c r="P178" s="57"/>
      <c r="Q178" s="60"/>
      <c r="R178" s="71"/>
      <c r="S178" s="72"/>
      <c r="T178" s="73"/>
      <c r="U178" s="91"/>
      <c r="V178" s="73"/>
      <c r="W178" s="74"/>
    </row>
    <row r="179" spans="1:23" ht="13.5" thickBot="1" x14ac:dyDescent="0.25">
      <c r="A179" s="43" t="str">
        <f>$A$31</f>
        <v>PIPEFITTER/PLUMBERS</v>
      </c>
      <c r="B179" s="111">
        <f t="shared" si="26"/>
        <v>0</v>
      </c>
      <c r="C179" s="112">
        <f t="shared" si="23"/>
        <v>0</v>
      </c>
      <c r="D179" s="113">
        <f t="shared" si="24"/>
        <v>0</v>
      </c>
      <c r="E179" s="112">
        <f t="shared" si="25"/>
        <v>0</v>
      </c>
      <c r="F179" s="55"/>
      <c r="G179" s="56"/>
      <c r="H179" s="57"/>
      <c r="I179" s="56"/>
      <c r="J179" s="57"/>
      <c r="K179" s="56"/>
      <c r="L179" s="57"/>
      <c r="M179" s="56"/>
      <c r="N179" s="57"/>
      <c r="O179" s="56"/>
      <c r="P179" s="57"/>
      <c r="Q179" s="56"/>
      <c r="R179" s="75"/>
      <c r="S179" s="76"/>
      <c r="T179" s="77"/>
      <c r="U179" s="92"/>
      <c r="V179" s="77"/>
      <c r="W179" s="78"/>
    </row>
    <row r="180" spans="1:23" ht="13.5" thickBot="1" x14ac:dyDescent="0.25">
      <c r="A180" s="43" t="str">
        <f>$A$32</f>
        <v>PAINTERS</v>
      </c>
      <c r="B180" s="111">
        <f t="shared" si="26"/>
        <v>0</v>
      </c>
      <c r="C180" s="112">
        <f t="shared" si="23"/>
        <v>0</v>
      </c>
      <c r="D180" s="113">
        <f t="shared" si="24"/>
        <v>0</v>
      </c>
      <c r="E180" s="112">
        <f t="shared" si="25"/>
        <v>0</v>
      </c>
      <c r="F180" s="55"/>
      <c r="G180" s="56"/>
      <c r="H180" s="57"/>
      <c r="I180" s="56"/>
      <c r="J180" s="57"/>
      <c r="K180" s="56"/>
      <c r="L180" s="57"/>
      <c r="M180" s="56"/>
      <c r="N180" s="57"/>
      <c r="O180" s="56"/>
      <c r="P180" s="57"/>
      <c r="Q180" s="56"/>
      <c r="R180" s="57"/>
      <c r="S180" s="79"/>
      <c r="T180" s="80"/>
      <c r="U180" s="93"/>
      <c r="V180" s="80"/>
      <c r="W180" s="81"/>
    </row>
    <row r="181" spans="1:23" ht="13.5" thickBot="1" x14ac:dyDescent="0.25">
      <c r="A181" s="43" t="str">
        <f>$A$33</f>
        <v>LABORERS-SEMI SKILLED</v>
      </c>
      <c r="B181" s="111">
        <f t="shared" si="26"/>
        <v>0</v>
      </c>
      <c r="C181" s="112">
        <f t="shared" si="23"/>
        <v>0</v>
      </c>
      <c r="D181" s="113">
        <f t="shared" si="24"/>
        <v>0</v>
      </c>
      <c r="E181" s="112">
        <f t="shared" si="25"/>
        <v>0</v>
      </c>
      <c r="F181" s="55"/>
      <c r="G181" s="56"/>
      <c r="H181" s="57"/>
      <c r="I181" s="56"/>
      <c r="J181" s="57"/>
      <c r="K181" s="56"/>
      <c r="L181" s="57"/>
      <c r="M181" s="56"/>
      <c r="N181" s="57"/>
      <c r="O181" s="56"/>
      <c r="P181" s="57"/>
      <c r="Q181" s="56"/>
      <c r="R181" s="57"/>
      <c r="S181" s="79"/>
      <c r="T181" s="80"/>
      <c r="U181" s="93"/>
      <c r="V181" s="80"/>
      <c r="W181" s="81"/>
    </row>
    <row r="182" spans="1:23" ht="13.5" thickBot="1" x14ac:dyDescent="0.25">
      <c r="A182" s="43" t="str">
        <f>$A$34</f>
        <v>LABORERS-UNSKILLED</v>
      </c>
      <c r="B182" s="111">
        <f t="shared" si="26"/>
        <v>0</v>
      </c>
      <c r="C182" s="112">
        <f t="shared" si="23"/>
        <v>0</v>
      </c>
      <c r="D182" s="113">
        <f t="shared" si="24"/>
        <v>0</v>
      </c>
      <c r="E182" s="112">
        <f t="shared" si="25"/>
        <v>0</v>
      </c>
      <c r="F182" s="55"/>
      <c r="G182" s="56"/>
      <c r="H182" s="57"/>
      <c r="I182" s="56"/>
      <c r="J182" s="57"/>
      <c r="K182" s="56"/>
      <c r="L182" s="57"/>
      <c r="M182" s="56"/>
      <c r="N182" s="57"/>
      <c r="O182" s="56"/>
      <c r="P182" s="57"/>
      <c r="Q182" s="56"/>
      <c r="R182" s="57"/>
      <c r="S182" s="79"/>
      <c r="T182" s="80"/>
      <c r="U182" s="93"/>
      <c r="V182" s="80"/>
      <c r="W182" s="81"/>
    </row>
    <row r="183" spans="1:23" ht="13.5" thickBot="1" x14ac:dyDescent="0.25">
      <c r="A183" s="43" t="str">
        <f>$A$35</f>
        <v>TOTAL</v>
      </c>
      <c r="B183" s="114">
        <f t="shared" ref="B183:O183" si="27">SUM(B168:B182)</f>
        <v>0</v>
      </c>
      <c r="C183" s="110">
        <f t="shared" si="27"/>
        <v>0</v>
      </c>
      <c r="D183" s="115">
        <f t="shared" si="27"/>
        <v>0</v>
      </c>
      <c r="E183" s="109">
        <f t="shared" si="27"/>
        <v>0</v>
      </c>
      <c r="F183" s="107">
        <f t="shared" si="27"/>
        <v>0</v>
      </c>
      <c r="G183" s="108">
        <f t="shared" si="27"/>
        <v>0</v>
      </c>
      <c r="H183" s="107">
        <f t="shared" si="27"/>
        <v>0</v>
      </c>
      <c r="I183" s="108">
        <f t="shared" si="27"/>
        <v>0</v>
      </c>
      <c r="J183" s="107">
        <f t="shared" si="27"/>
        <v>0</v>
      </c>
      <c r="K183" s="108">
        <f t="shared" si="27"/>
        <v>0</v>
      </c>
      <c r="L183" s="107">
        <f t="shared" si="27"/>
        <v>0</v>
      </c>
      <c r="M183" s="108">
        <f t="shared" si="27"/>
        <v>0</v>
      </c>
      <c r="N183" s="107">
        <f t="shared" si="27"/>
        <v>0</v>
      </c>
      <c r="O183" s="108">
        <f t="shared" si="27"/>
        <v>0</v>
      </c>
      <c r="P183" s="107">
        <f>SUM(P168:P182)</f>
        <v>0</v>
      </c>
      <c r="Q183" s="108">
        <f>SUM(Q168:Q182)</f>
        <v>0</v>
      </c>
      <c r="R183" s="107">
        <f t="shared" ref="R183:S183" si="28">SUM(R168:R182)</f>
        <v>0</v>
      </c>
      <c r="S183" s="109">
        <f t="shared" si="28"/>
        <v>0</v>
      </c>
      <c r="T183" s="107">
        <f>SUM(T168:T182)</f>
        <v>0</v>
      </c>
      <c r="U183" s="110">
        <f>SUM(U168:U182)</f>
        <v>0</v>
      </c>
      <c r="V183" s="107">
        <f>SUM(V168:V182)</f>
        <v>0</v>
      </c>
      <c r="W183" s="109">
        <f>SUM(W168:W182)</f>
        <v>0</v>
      </c>
    </row>
    <row r="184" spans="1:23" ht="12.75" customHeight="1" x14ac:dyDescent="0.2">
      <c r="A184" s="222" t="str">
        <f>$A$36</f>
        <v>TABLE C (Table B data by racial status)</v>
      </c>
      <c r="B184" s="223"/>
      <c r="C184" s="223"/>
      <c r="D184" s="223"/>
      <c r="E184" s="223"/>
      <c r="F184" s="223"/>
      <c r="G184" s="223"/>
      <c r="H184" s="223"/>
      <c r="I184" s="223"/>
      <c r="J184" s="223"/>
      <c r="K184" s="223"/>
      <c r="L184" s="223"/>
      <c r="M184" s="223"/>
      <c r="N184" s="223"/>
      <c r="O184" s="223"/>
      <c r="P184" s="223"/>
      <c r="Q184" s="223"/>
      <c r="R184" s="223"/>
      <c r="S184" s="223"/>
      <c r="T184" s="223"/>
      <c r="U184" s="223"/>
      <c r="V184" s="223"/>
      <c r="W184" s="224"/>
    </row>
    <row r="185" spans="1:23" ht="13.5" thickBot="1" x14ac:dyDescent="0.25">
      <c r="A185" s="225"/>
      <c r="B185" s="226"/>
      <c r="C185" s="226"/>
      <c r="D185" s="226"/>
      <c r="E185" s="226"/>
      <c r="F185" s="226"/>
      <c r="G185" s="226"/>
      <c r="H185" s="226"/>
      <c r="I185" s="226"/>
      <c r="J185" s="226"/>
      <c r="K185" s="226"/>
      <c r="L185" s="226"/>
      <c r="M185" s="226"/>
      <c r="N185" s="226"/>
      <c r="O185" s="226"/>
      <c r="P185" s="226"/>
      <c r="Q185" s="226"/>
      <c r="R185" s="226"/>
      <c r="S185" s="226"/>
      <c r="T185" s="226"/>
      <c r="U185" s="226"/>
      <c r="V185" s="226"/>
      <c r="W185" s="227"/>
    </row>
    <row r="186" spans="1:23" ht="13.5" thickBot="1" x14ac:dyDescent="0.25">
      <c r="A186" s="43" t="str">
        <f>$A$38</f>
        <v>APPRENTICES</v>
      </c>
      <c r="B186" s="112">
        <f>F186+H186+J186+L186+N186+P186+R186</f>
        <v>0</v>
      </c>
      <c r="C186" s="110">
        <f>G186+I186+K186+M186+O186+Q186+S186</f>
        <v>0</v>
      </c>
      <c r="D186" s="115">
        <f>F186+H186+J186+L186+N186+P186</f>
        <v>0</v>
      </c>
      <c r="E186" s="112">
        <f>G186+I186+K186+M186+O186+Q186</f>
        <v>0</v>
      </c>
      <c r="F186" s="94"/>
      <c r="G186" s="56"/>
      <c r="H186" s="95"/>
      <c r="I186" s="56"/>
      <c r="J186" s="95"/>
      <c r="K186" s="56"/>
      <c r="L186" s="95"/>
      <c r="M186" s="56"/>
      <c r="N186" s="95"/>
      <c r="O186" s="56"/>
      <c r="P186" s="95"/>
      <c r="Q186" s="56"/>
      <c r="R186" s="95"/>
      <c r="S186" s="56"/>
      <c r="T186" s="44"/>
      <c r="U186" s="45"/>
      <c r="V186" s="44"/>
      <c r="W186" s="45"/>
    </row>
    <row r="187" spans="1:23" ht="13.5" thickBot="1" x14ac:dyDescent="0.25">
      <c r="A187" s="43" t="str">
        <f>$A$39</f>
        <v>OJT TRAINEES</v>
      </c>
      <c r="B187" s="112">
        <f>F187+H187+J187+L187+N187+P187+R187</f>
        <v>0</v>
      </c>
      <c r="C187" s="110">
        <f>G187+I187+K187+M187+O187+Q187+S187</f>
        <v>0</v>
      </c>
      <c r="D187" s="115">
        <f>F187+H187+J187+L187+N187+P187</f>
        <v>0</v>
      </c>
      <c r="E187" s="112">
        <f>G187+I187+K187+M187+O187+Q187</f>
        <v>0</v>
      </c>
      <c r="F187" s="94"/>
      <c r="G187" s="56"/>
      <c r="H187" s="95"/>
      <c r="I187" s="56"/>
      <c r="J187" s="95"/>
      <c r="K187" s="56"/>
      <c r="L187" s="95"/>
      <c r="M187" s="56"/>
      <c r="N187" s="95"/>
      <c r="O187" s="56"/>
      <c r="P187" s="95"/>
      <c r="Q187" s="56"/>
      <c r="R187" s="95"/>
      <c r="S187" s="56"/>
      <c r="T187" s="46"/>
      <c r="U187" s="47"/>
      <c r="V187" s="46"/>
      <c r="W187" s="47"/>
    </row>
    <row r="188" spans="1:23" ht="15.75" customHeight="1" x14ac:dyDescent="0.2">
      <c r="A188" s="228" t="str">
        <f>$A$40</f>
        <v xml:space="preserve">8. PREPARED BY: </v>
      </c>
      <c r="B188" s="229"/>
      <c r="C188" s="229"/>
      <c r="D188" s="229"/>
      <c r="E188" s="229"/>
      <c r="F188" s="229"/>
      <c r="G188" s="229"/>
      <c r="H188" s="230"/>
      <c r="I188" s="243" t="str">
        <f>$I$40</f>
        <v>9. DATE</v>
      </c>
      <c r="J188" s="244"/>
      <c r="K188" s="243" t="str">
        <f>$K$40</f>
        <v>10. REVIEWED BY:    (Signature and Title of State Highway Official)</v>
      </c>
      <c r="L188" s="245"/>
      <c r="M188" s="245"/>
      <c r="N188" s="245"/>
      <c r="O188" s="245"/>
      <c r="P188" s="245"/>
      <c r="Q188" s="245"/>
      <c r="R188" s="245"/>
      <c r="S188" s="245"/>
      <c r="T188" s="245"/>
      <c r="U188" s="244"/>
      <c r="V188" s="243" t="s">
        <v>28</v>
      </c>
      <c r="W188" s="246"/>
    </row>
    <row r="189" spans="1:23" ht="12.75" customHeight="1" x14ac:dyDescent="0.2">
      <c r="A189" s="247" t="str">
        <f>$A$41</f>
        <v>(Signature and Title of Contractors Representative)</v>
      </c>
      <c r="B189" s="248"/>
      <c r="C189" s="248"/>
      <c r="D189" s="248"/>
      <c r="E189" s="248"/>
      <c r="F189" s="248"/>
      <c r="G189" s="248"/>
      <c r="H189" s="249"/>
      <c r="I189" s="250" t="str">
        <f>IF($I$41="","",$I$41)</f>
        <v/>
      </c>
      <c r="J189" s="192"/>
      <c r="K189" s="253" t="str">
        <f>IF($K$41="","",$K$41)</f>
        <v/>
      </c>
      <c r="L189" s="146"/>
      <c r="M189" s="146"/>
      <c r="N189" s="146"/>
      <c r="O189" s="146"/>
      <c r="P189" s="146"/>
      <c r="Q189" s="146"/>
      <c r="R189" s="146"/>
      <c r="S189" s="146"/>
      <c r="T189" s="146"/>
      <c r="U189" s="254"/>
      <c r="V189" s="258" t="str">
        <f>IF($V$41="","",$V$41)</f>
        <v/>
      </c>
      <c r="W189" s="259"/>
    </row>
    <row r="190" spans="1:23" x14ac:dyDescent="0.2">
      <c r="A190" s="262" t="str">
        <f>IF($A$42="","",$A$42)</f>
        <v/>
      </c>
      <c r="B190" s="263"/>
      <c r="C190" s="263"/>
      <c r="D190" s="263"/>
      <c r="E190" s="263"/>
      <c r="F190" s="263"/>
      <c r="G190" s="263"/>
      <c r="H190" s="264"/>
      <c r="I190" s="193"/>
      <c r="J190" s="192"/>
      <c r="K190" s="253"/>
      <c r="L190" s="146"/>
      <c r="M190" s="146"/>
      <c r="N190" s="146"/>
      <c r="O190" s="146"/>
      <c r="P190" s="146"/>
      <c r="Q190" s="146"/>
      <c r="R190" s="146"/>
      <c r="S190" s="146"/>
      <c r="T190" s="146"/>
      <c r="U190" s="254"/>
      <c r="V190" s="258"/>
      <c r="W190" s="259"/>
    </row>
    <row r="191" spans="1:23" x14ac:dyDescent="0.2">
      <c r="A191" s="262"/>
      <c r="B191" s="263"/>
      <c r="C191" s="263"/>
      <c r="D191" s="263"/>
      <c r="E191" s="263"/>
      <c r="F191" s="263"/>
      <c r="G191" s="263"/>
      <c r="H191" s="264"/>
      <c r="I191" s="193"/>
      <c r="J191" s="192"/>
      <c r="K191" s="253"/>
      <c r="L191" s="146"/>
      <c r="M191" s="146"/>
      <c r="N191" s="146"/>
      <c r="O191" s="146"/>
      <c r="P191" s="146"/>
      <c r="Q191" s="146"/>
      <c r="R191" s="146"/>
      <c r="S191" s="146"/>
      <c r="T191" s="146"/>
      <c r="U191" s="254"/>
      <c r="V191" s="258"/>
      <c r="W191" s="259"/>
    </row>
    <row r="192" spans="1:23" ht="13.5" thickBot="1" x14ac:dyDescent="0.25">
      <c r="A192" s="265"/>
      <c r="B192" s="266"/>
      <c r="C192" s="266"/>
      <c r="D192" s="266"/>
      <c r="E192" s="266"/>
      <c r="F192" s="266"/>
      <c r="G192" s="266"/>
      <c r="H192" s="267"/>
      <c r="I192" s="251"/>
      <c r="J192" s="252"/>
      <c r="K192" s="255"/>
      <c r="L192" s="256"/>
      <c r="M192" s="256"/>
      <c r="N192" s="256"/>
      <c r="O192" s="256"/>
      <c r="P192" s="256"/>
      <c r="Q192" s="256"/>
      <c r="R192" s="256"/>
      <c r="S192" s="256"/>
      <c r="T192" s="256"/>
      <c r="U192" s="257"/>
      <c r="V192" s="260"/>
      <c r="W192" s="261"/>
    </row>
    <row r="193" spans="1:23" x14ac:dyDescent="0.2">
      <c r="A193" s="234" t="str">
        <f>$A$45</f>
        <v>Form FHWA- 1391 (Rev. 06-22)</v>
      </c>
      <c r="B193" s="235"/>
      <c r="C193" s="236"/>
      <c r="D193" s="236"/>
      <c r="E193" s="49"/>
      <c r="F193" s="49"/>
      <c r="G193" s="49"/>
      <c r="H193" s="49"/>
      <c r="I193" s="49"/>
      <c r="J193" s="237" t="str">
        <f>$J$45</f>
        <v>PREVIOUS EDITIONS ARE OBSOLETE</v>
      </c>
      <c r="K193" s="237"/>
      <c r="L193" s="237"/>
      <c r="M193" s="237"/>
      <c r="N193" s="237"/>
      <c r="O193" s="237"/>
      <c r="P193" s="237"/>
      <c r="Q193" s="237"/>
      <c r="R193" s="237"/>
      <c r="S193" s="237"/>
      <c r="T193" s="237"/>
      <c r="U193" s="237"/>
      <c r="V193" s="237"/>
      <c r="W193" s="237"/>
    </row>
    <row r="194" spans="1:23" ht="13.5" thickBot="1" x14ac:dyDescent="0.25"/>
    <row r="195" spans="1:23" s="52" customFormat="1" ht="18.75" thickBot="1" x14ac:dyDescent="0.3">
      <c r="A195" s="207" t="str">
        <f>$A$10</f>
        <v xml:space="preserve">FEDERAL-AID HIGHWAY CONSTRUCTION CONTRACTORS ANNUAL EEO REPORT </v>
      </c>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9"/>
    </row>
    <row r="196" spans="1:23" ht="12.75" customHeight="1" x14ac:dyDescent="0.2">
      <c r="A196" s="210" t="str">
        <f>$A$11</f>
        <v xml:space="preserve">1. SELECT FIELD FROM DROPDOWN MENU: </v>
      </c>
      <c r="B196" s="211"/>
      <c r="C196" s="211"/>
      <c r="D196" s="212"/>
      <c r="E196" s="213" t="str">
        <f>$E$11</f>
        <v>2. COMPANY NAME, CITY, STATE:</v>
      </c>
      <c r="F196" s="138"/>
      <c r="G196" s="138"/>
      <c r="H196" s="138"/>
      <c r="I196" s="214"/>
      <c r="J196" s="161" t="str">
        <f>$J$11</f>
        <v>3. PROJECT NAME or DESCRIPTION:</v>
      </c>
      <c r="K196" s="162"/>
      <c r="L196" s="162"/>
      <c r="M196" s="162"/>
      <c r="N196" s="163" t="str">
        <f>$N$11</f>
        <v>4. DOLLAR AMOUNT OF CONTRACT:</v>
      </c>
      <c r="O196" s="164"/>
      <c r="P196" s="164"/>
      <c r="Q196" s="164"/>
      <c r="R196" s="215" t="str">
        <f>$R$11</f>
        <v>5.REPORTING WEEK FOR THIS PROJECT:</v>
      </c>
      <c r="S196" s="216"/>
      <c r="T196" s="216"/>
      <c r="U196" s="216"/>
      <c r="V196" s="216"/>
      <c r="W196" s="217"/>
    </row>
    <row r="197" spans="1:23" ht="12.75" customHeight="1" x14ac:dyDescent="0.2">
      <c r="A197" s="184"/>
      <c r="B197" s="185"/>
      <c r="C197" s="185"/>
      <c r="D197" s="186"/>
      <c r="E197" s="190" t="str">
        <f>IF($D$4="","Enter Company information at top of spreadsheet",$D$4)</f>
        <v>Enter Company information at top of spreadsheet</v>
      </c>
      <c r="F197" s="191"/>
      <c r="G197" s="191"/>
      <c r="H197" s="191"/>
      <c r="I197" s="192"/>
      <c r="J197" s="165"/>
      <c r="K197" s="166"/>
      <c r="L197" s="166"/>
      <c r="M197" s="166"/>
      <c r="N197" s="169"/>
      <c r="O197" s="170"/>
      <c r="P197" s="170"/>
      <c r="Q197" s="171"/>
      <c r="R197" s="197"/>
      <c r="S197" s="198"/>
      <c r="T197" s="198"/>
      <c r="U197" s="198"/>
      <c r="V197" s="198"/>
      <c r="W197" s="199"/>
    </row>
    <row r="198" spans="1:23" x14ac:dyDescent="0.2">
      <c r="A198" s="184"/>
      <c r="B198" s="185"/>
      <c r="C198" s="185"/>
      <c r="D198" s="186"/>
      <c r="E198" s="193"/>
      <c r="F198" s="191"/>
      <c r="G198" s="191"/>
      <c r="H198" s="191"/>
      <c r="I198" s="192"/>
      <c r="J198" s="165"/>
      <c r="K198" s="166"/>
      <c r="L198" s="166"/>
      <c r="M198" s="166"/>
      <c r="N198" s="172"/>
      <c r="O198" s="170"/>
      <c r="P198" s="170"/>
      <c r="Q198" s="171"/>
      <c r="R198" s="200"/>
      <c r="S198" s="198"/>
      <c r="T198" s="198"/>
      <c r="U198" s="198"/>
      <c r="V198" s="198"/>
      <c r="W198" s="199"/>
    </row>
    <row r="199" spans="1:23" ht="13.5" thickBot="1" x14ac:dyDescent="0.25">
      <c r="A199" s="187"/>
      <c r="B199" s="188"/>
      <c r="C199" s="188"/>
      <c r="D199" s="189"/>
      <c r="E199" s="194"/>
      <c r="F199" s="195"/>
      <c r="G199" s="195"/>
      <c r="H199" s="195"/>
      <c r="I199" s="196"/>
      <c r="J199" s="167"/>
      <c r="K199" s="168"/>
      <c r="L199" s="168"/>
      <c r="M199" s="168"/>
      <c r="N199" s="173"/>
      <c r="O199" s="174"/>
      <c r="P199" s="174"/>
      <c r="Q199" s="175"/>
      <c r="R199" s="201"/>
      <c r="S199" s="202"/>
      <c r="T199" s="202"/>
      <c r="U199" s="202"/>
      <c r="V199" s="202"/>
      <c r="W199" s="203"/>
    </row>
    <row r="200" spans="1:23" ht="13.5" customHeight="1" thickBot="1" x14ac:dyDescent="0.25">
      <c r="A200" s="204" t="str">
        <f>$A$15</f>
        <v>This collection of information is required by law and regulation 23 U.S.C. 140a and 23 CFR Part 230. The OMB control number for this collection is 2125-0019 expiring in March 2025.</v>
      </c>
      <c r="B200" s="205"/>
      <c r="C200" s="205"/>
      <c r="D200" s="205"/>
      <c r="E200" s="205"/>
      <c r="F200" s="205"/>
      <c r="G200" s="205"/>
      <c r="H200" s="205"/>
      <c r="I200" s="205"/>
      <c r="J200" s="205"/>
      <c r="K200" s="205"/>
      <c r="L200" s="205"/>
      <c r="M200" s="205"/>
      <c r="N200" s="205"/>
      <c r="O200" s="205"/>
      <c r="P200" s="205"/>
      <c r="Q200" s="205"/>
      <c r="R200" s="205"/>
      <c r="S200" s="205"/>
      <c r="T200" s="205"/>
      <c r="U200" s="205"/>
      <c r="V200" s="205"/>
      <c r="W200" s="206"/>
    </row>
    <row r="201" spans="1:23" ht="30" customHeight="1" thickBot="1" x14ac:dyDescent="0.25">
      <c r="A201" s="178" t="str">
        <f>$A$16</f>
        <v>6. WORKFORCE ON FEDERAL-AID AND CONSTRUCTION SITE(S) DURING LAST FULL PAY PERIOD ENDING IN JULY 2024</v>
      </c>
      <c r="B201" s="179"/>
      <c r="C201" s="179"/>
      <c r="D201" s="179"/>
      <c r="E201" s="179"/>
      <c r="F201" s="179"/>
      <c r="G201" s="179"/>
      <c r="H201" s="179"/>
      <c r="I201" s="179"/>
      <c r="J201" s="179"/>
      <c r="K201" s="179"/>
      <c r="L201" s="179"/>
      <c r="M201" s="179"/>
      <c r="N201" s="179"/>
      <c r="O201" s="179"/>
      <c r="P201" s="179"/>
      <c r="Q201" s="179"/>
      <c r="R201" s="179"/>
      <c r="S201" s="179"/>
      <c r="T201" s="179"/>
      <c r="U201" s="179"/>
      <c r="V201" s="179"/>
      <c r="W201" s="180"/>
    </row>
    <row r="202" spans="1:23" ht="14.25" thickTop="1" thickBot="1" x14ac:dyDescent="0.25">
      <c r="A202" s="181" t="str">
        <f>$A$17</f>
        <v>TABLE A</v>
      </c>
      <c r="B202" s="182"/>
      <c r="C202" s="182"/>
      <c r="D202" s="182"/>
      <c r="E202" s="182"/>
      <c r="F202" s="182"/>
      <c r="G202" s="182"/>
      <c r="H202" s="182"/>
      <c r="I202" s="182"/>
      <c r="J202" s="182"/>
      <c r="K202" s="182"/>
      <c r="L202" s="182"/>
      <c r="M202" s="182"/>
      <c r="N202" s="182"/>
      <c r="O202" s="182"/>
      <c r="P202" s="182"/>
      <c r="Q202" s="182"/>
      <c r="R202" s="182"/>
      <c r="S202" s="183"/>
      <c r="T202" s="231" t="str">
        <f>$T$17</f>
        <v>TABLE B</v>
      </c>
      <c r="U202" s="232"/>
      <c r="V202" s="232"/>
      <c r="W202" s="233"/>
    </row>
    <row r="203" spans="1:23" ht="99" customHeight="1" thickTop="1" thickBot="1" x14ac:dyDescent="0.25">
      <c r="A203" s="32" t="str">
        <f>$A$18</f>
        <v>JOB CATEGORIES</v>
      </c>
      <c r="B203" s="238" t="str">
        <f>$B$18</f>
        <v>TOTAL EMPLOYED</v>
      </c>
      <c r="C203" s="239"/>
      <c r="D203" s="240" t="str">
        <f>$D$18</f>
        <v>TOTAL RACIAL / ETHNIC MINORITY</v>
      </c>
      <c r="E203" s="241"/>
      <c r="F203" s="242" t="str">
        <f>$F$18</f>
        <v>BLACK or
AFRICAN
AMERICAN</v>
      </c>
      <c r="G203" s="177"/>
      <c r="H203" s="176" t="str">
        <f>$H$18</f>
        <v>HISPANIC OR LATINO</v>
      </c>
      <c r="I203" s="177"/>
      <c r="J203" s="176" t="str">
        <f>$J$18</f>
        <v>AMERICAN 
INDIAN OR 
ALASKA 
NATIVE</v>
      </c>
      <c r="K203" s="177"/>
      <c r="L203" s="176" t="str">
        <f>$L$18</f>
        <v>ASIAN</v>
      </c>
      <c r="M203" s="177"/>
      <c r="N203" s="176" t="str">
        <f>$N$18</f>
        <v>NATIVE 
HAWAIIAN OR 
OTHER PACIFIC ISLANDER</v>
      </c>
      <c r="O203" s="177"/>
      <c r="P203" s="176" t="str">
        <f>$P$18</f>
        <v>TWO OR MORE RACES</v>
      </c>
      <c r="Q203" s="177"/>
      <c r="R203" s="176" t="str">
        <f>$R$18</f>
        <v xml:space="preserve">WHITE </v>
      </c>
      <c r="S203" s="218"/>
      <c r="T203" s="219" t="str">
        <f>$T$18</f>
        <v>APPRENTICES</v>
      </c>
      <c r="U203" s="219"/>
      <c r="V203" s="220" t="str">
        <f>$V$18</f>
        <v>ON THE JOB TRAINEES</v>
      </c>
      <c r="W203" s="221"/>
    </row>
    <row r="204" spans="1:23" ht="13.5" thickBot="1" x14ac:dyDescent="0.25">
      <c r="A204" s="33"/>
      <c r="B204" s="34" t="str">
        <f>$B$19</f>
        <v>M</v>
      </c>
      <c r="C204" s="35" t="str">
        <f>$C$19</f>
        <v>F</v>
      </c>
      <c r="D204" s="36" t="str">
        <f>$D$19</f>
        <v>M</v>
      </c>
      <c r="E204" s="35" t="str">
        <f>$E$19</f>
        <v>F</v>
      </c>
      <c r="F204" s="37" t="str">
        <f>$F$19</f>
        <v>M</v>
      </c>
      <c r="G204" s="38" t="str">
        <f>$G$19</f>
        <v>F</v>
      </c>
      <c r="H204" s="39" t="str">
        <f>$H$19</f>
        <v>M</v>
      </c>
      <c r="I204" s="38" t="str">
        <f>$I$19</f>
        <v>F</v>
      </c>
      <c r="J204" s="39" t="str">
        <f>$J$19</f>
        <v>M</v>
      </c>
      <c r="K204" s="38" t="str">
        <f>$K$19</f>
        <v>F</v>
      </c>
      <c r="L204" s="39" t="str">
        <f>$L$19</f>
        <v>M</v>
      </c>
      <c r="M204" s="38" t="str">
        <f>$M$19</f>
        <v>F</v>
      </c>
      <c r="N204" s="39" t="str">
        <f>$N$19</f>
        <v>M</v>
      </c>
      <c r="O204" s="38" t="str">
        <f>$O$19</f>
        <v>F</v>
      </c>
      <c r="P204" s="39" t="str">
        <f>$P$19</f>
        <v>M</v>
      </c>
      <c r="Q204" s="38" t="str">
        <f>$Q$19</f>
        <v>F</v>
      </c>
      <c r="R204" s="39" t="str">
        <f>$R$19</f>
        <v>M</v>
      </c>
      <c r="S204" s="40" t="str">
        <f>$S$19</f>
        <v>F</v>
      </c>
      <c r="T204" s="41" t="str">
        <f>$T$19</f>
        <v>M</v>
      </c>
      <c r="U204" s="35" t="str">
        <f>$U$19</f>
        <v>F</v>
      </c>
      <c r="V204" s="96" t="str">
        <f>$V$19</f>
        <v>M</v>
      </c>
      <c r="W204" s="42" t="str">
        <f>$W$19</f>
        <v>F</v>
      </c>
    </row>
    <row r="205" spans="1:23" ht="13.5" thickBot="1" x14ac:dyDescent="0.25">
      <c r="A205" s="43" t="str">
        <f>$A$20</f>
        <v>OFFICIALS</v>
      </c>
      <c r="B205" s="111">
        <f>F205+H205+J205+L205+N205+P205+R205</f>
        <v>0</v>
      </c>
      <c r="C205" s="112">
        <f t="shared" ref="C205:C219" si="29">G205+I205+K205+M205+O205+Q205+S205</f>
        <v>0</v>
      </c>
      <c r="D205" s="113">
        <f t="shared" ref="D205:D219" si="30">F205+H205+J205+L205+N205+P205</f>
        <v>0</v>
      </c>
      <c r="E205" s="112">
        <f t="shared" ref="E205:E219" si="31">G205+I205+K205+M205+O205+Q205</f>
        <v>0</v>
      </c>
      <c r="F205" s="55"/>
      <c r="G205" s="56"/>
      <c r="H205" s="57"/>
      <c r="I205" s="56"/>
      <c r="J205" s="57"/>
      <c r="K205" s="56"/>
      <c r="L205" s="57"/>
      <c r="M205" s="56"/>
      <c r="N205" s="57"/>
      <c r="O205" s="56"/>
      <c r="P205" s="57"/>
      <c r="Q205" s="56"/>
      <c r="R205" s="58"/>
      <c r="S205" s="59"/>
      <c r="T205" s="128"/>
      <c r="U205" s="129"/>
      <c r="V205" s="128"/>
      <c r="W205" s="130"/>
    </row>
    <row r="206" spans="1:23" ht="13.5" thickBot="1" x14ac:dyDescent="0.25">
      <c r="A206" s="43" t="str">
        <f>$A$21</f>
        <v>SUPERVISORS</v>
      </c>
      <c r="B206" s="111">
        <f t="shared" ref="B206:B219" si="32">F206+H206+J206+L206+N206+P206+R206</f>
        <v>0</v>
      </c>
      <c r="C206" s="112">
        <f t="shared" si="29"/>
        <v>0</v>
      </c>
      <c r="D206" s="113">
        <f t="shared" si="30"/>
        <v>0</v>
      </c>
      <c r="E206" s="112">
        <f t="shared" si="31"/>
        <v>0</v>
      </c>
      <c r="F206" s="55"/>
      <c r="G206" s="56"/>
      <c r="H206" s="57"/>
      <c r="I206" s="56"/>
      <c r="J206" s="57"/>
      <c r="K206" s="56"/>
      <c r="L206" s="57"/>
      <c r="M206" s="56"/>
      <c r="N206" s="57"/>
      <c r="O206" s="56"/>
      <c r="P206" s="57"/>
      <c r="Q206" s="60"/>
      <c r="R206" s="61"/>
      <c r="S206" s="62"/>
      <c r="T206" s="131"/>
      <c r="U206" s="132"/>
      <c r="V206" s="131"/>
      <c r="W206" s="133"/>
    </row>
    <row r="207" spans="1:23" ht="13.5" thickBot="1" x14ac:dyDescent="0.25">
      <c r="A207" s="43" t="str">
        <f>$A$22</f>
        <v>FOREMEN/WOMEN</v>
      </c>
      <c r="B207" s="111">
        <f t="shared" si="32"/>
        <v>0</v>
      </c>
      <c r="C207" s="112">
        <f t="shared" si="29"/>
        <v>0</v>
      </c>
      <c r="D207" s="113">
        <f t="shared" si="30"/>
        <v>0</v>
      </c>
      <c r="E207" s="112">
        <f t="shared" si="31"/>
        <v>0</v>
      </c>
      <c r="F207" s="55"/>
      <c r="G207" s="56"/>
      <c r="H207" s="57"/>
      <c r="I207" s="56"/>
      <c r="J207" s="57"/>
      <c r="K207" s="56"/>
      <c r="L207" s="57"/>
      <c r="M207" s="56"/>
      <c r="N207" s="57"/>
      <c r="O207" s="56"/>
      <c r="P207" s="57"/>
      <c r="Q207" s="60"/>
      <c r="R207" s="65"/>
      <c r="S207" s="66"/>
      <c r="T207" s="134"/>
      <c r="U207" s="135"/>
      <c r="V207" s="134"/>
      <c r="W207" s="136"/>
    </row>
    <row r="208" spans="1:23" ht="13.5" thickBot="1" x14ac:dyDescent="0.25">
      <c r="A208" s="43" t="str">
        <f>$A$23</f>
        <v>CLERICAL</v>
      </c>
      <c r="B208" s="111">
        <f t="shared" si="32"/>
        <v>0</v>
      </c>
      <c r="C208" s="112">
        <f t="shared" si="29"/>
        <v>0</v>
      </c>
      <c r="D208" s="113">
        <f t="shared" si="30"/>
        <v>0</v>
      </c>
      <c r="E208" s="112">
        <f t="shared" si="31"/>
        <v>0</v>
      </c>
      <c r="F208" s="55"/>
      <c r="G208" s="56"/>
      <c r="H208" s="57"/>
      <c r="I208" s="56"/>
      <c r="J208" s="57"/>
      <c r="K208" s="56"/>
      <c r="L208" s="57"/>
      <c r="M208" s="56"/>
      <c r="N208" s="57"/>
      <c r="O208" s="56"/>
      <c r="P208" s="57"/>
      <c r="Q208" s="60"/>
      <c r="R208" s="65"/>
      <c r="S208" s="66"/>
      <c r="T208" s="134"/>
      <c r="U208" s="135"/>
      <c r="V208" s="134"/>
      <c r="W208" s="136"/>
    </row>
    <row r="209" spans="1:23" ht="13.5" thickBot="1" x14ac:dyDescent="0.25">
      <c r="A209" s="43" t="str">
        <f>$A$24</f>
        <v>EQUIPMENT OPERATORS</v>
      </c>
      <c r="B209" s="111">
        <f t="shared" si="32"/>
        <v>0</v>
      </c>
      <c r="C209" s="112">
        <f t="shared" si="29"/>
        <v>0</v>
      </c>
      <c r="D209" s="113">
        <f t="shared" si="30"/>
        <v>0</v>
      </c>
      <c r="E209" s="112">
        <f t="shared" si="31"/>
        <v>0</v>
      </c>
      <c r="F209" s="55"/>
      <c r="G209" s="56"/>
      <c r="H209" s="57"/>
      <c r="I209" s="56"/>
      <c r="J209" s="57"/>
      <c r="K209" s="56"/>
      <c r="L209" s="57"/>
      <c r="M209" s="56"/>
      <c r="N209" s="57"/>
      <c r="O209" s="56"/>
      <c r="P209" s="57"/>
      <c r="Q209" s="60"/>
      <c r="R209" s="65"/>
      <c r="S209" s="66"/>
      <c r="T209" s="67"/>
      <c r="U209" s="89"/>
      <c r="V209" s="67"/>
      <c r="W209" s="68"/>
    </row>
    <row r="210" spans="1:23" ht="13.5" thickBot="1" x14ac:dyDescent="0.25">
      <c r="A210" s="43" t="str">
        <f>$A$25</f>
        <v>MECHANICS</v>
      </c>
      <c r="B210" s="111">
        <f t="shared" si="32"/>
        <v>0</v>
      </c>
      <c r="C210" s="112">
        <f t="shared" si="29"/>
        <v>0</v>
      </c>
      <c r="D210" s="113">
        <f t="shared" si="30"/>
        <v>0</v>
      </c>
      <c r="E210" s="112">
        <f t="shared" si="31"/>
        <v>0</v>
      </c>
      <c r="F210" s="55"/>
      <c r="G210" s="56"/>
      <c r="H210" s="57"/>
      <c r="I210" s="56"/>
      <c r="J210" s="57"/>
      <c r="K210" s="56"/>
      <c r="L210" s="57"/>
      <c r="M210" s="56"/>
      <c r="N210" s="57"/>
      <c r="O210" s="56"/>
      <c r="P210" s="57"/>
      <c r="Q210" s="60"/>
      <c r="R210" s="65"/>
      <c r="S210" s="66"/>
      <c r="T210" s="67"/>
      <c r="U210" s="89"/>
      <c r="V210" s="67"/>
      <c r="W210" s="68"/>
    </row>
    <row r="211" spans="1:23" ht="13.5" thickBot="1" x14ac:dyDescent="0.25">
      <c r="A211" s="43" t="str">
        <f>$A$26</f>
        <v>TRUCK DRIVERS</v>
      </c>
      <c r="B211" s="111">
        <f t="shared" si="32"/>
        <v>0</v>
      </c>
      <c r="C211" s="112">
        <f t="shared" si="29"/>
        <v>0</v>
      </c>
      <c r="D211" s="113">
        <f t="shared" si="30"/>
        <v>0</v>
      </c>
      <c r="E211" s="112">
        <f t="shared" si="31"/>
        <v>0</v>
      </c>
      <c r="F211" s="55"/>
      <c r="G211" s="56"/>
      <c r="H211" s="57"/>
      <c r="I211" s="56"/>
      <c r="J211" s="57"/>
      <c r="K211" s="56"/>
      <c r="L211" s="57"/>
      <c r="M211" s="56"/>
      <c r="N211" s="57"/>
      <c r="O211" s="56"/>
      <c r="P211" s="57"/>
      <c r="Q211" s="60"/>
      <c r="R211" s="69"/>
      <c r="S211" s="70"/>
      <c r="T211" s="63"/>
      <c r="U211" s="90"/>
      <c r="V211" s="63"/>
      <c r="W211" s="64"/>
    </row>
    <row r="212" spans="1:23" ht="13.5" thickBot="1" x14ac:dyDescent="0.25">
      <c r="A212" s="43" t="str">
        <f>$A$27</f>
        <v>IRONWORKERS</v>
      </c>
      <c r="B212" s="111">
        <f t="shared" si="32"/>
        <v>0</v>
      </c>
      <c r="C212" s="112">
        <f t="shared" si="29"/>
        <v>0</v>
      </c>
      <c r="D212" s="113">
        <f t="shared" si="30"/>
        <v>0</v>
      </c>
      <c r="E212" s="112">
        <f t="shared" si="31"/>
        <v>0</v>
      </c>
      <c r="F212" s="55"/>
      <c r="G212" s="56"/>
      <c r="H212" s="57"/>
      <c r="I212" s="56"/>
      <c r="J212" s="57"/>
      <c r="K212" s="56"/>
      <c r="L212" s="57"/>
      <c r="M212" s="56"/>
      <c r="N212" s="57"/>
      <c r="O212" s="56"/>
      <c r="P212" s="57"/>
      <c r="Q212" s="60"/>
      <c r="R212" s="71"/>
      <c r="S212" s="72"/>
      <c r="T212" s="73"/>
      <c r="U212" s="91"/>
      <c r="V212" s="73"/>
      <c r="W212" s="74"/>
    </row>
    <row r="213" spans="1:23" ht="13.5" thickBot="1" x14ac:dyDescent="0.25">
      <c r="A213" s="43" t="str">
        <f>$A$28</f>
        <v>CARPENTERS</v>
      </c>
      <c r="B213" s="111">
        <f t="shared" si="32"/>
        <v>0</v>
      </c>
      <c r="C213" s="112">
        <f t="shared" si="29"/>
        <v>0</v>
      </c>
      <c r="D213" s="113">
        <f t="shared" si="30"/>
        <v>0</v>
      </c>
      <c r="E213" s="112">
        <f t="shared" si="31"/>
        <v>0</v>
      </c>
      <c r="F213" s="55"/>
      <c r="G213" s="56"/>
      <c r="H213" s="57"/>
      <c r="I213" s="56"/>
      <c r="J213" s="57"/>
      <c r="K213" s="56"/>
      <c r="L213" s="57"/>
      <c r="M213" s="56"/>
      <c r="N213" s="57"/>
      <c r="O213" s="56"/>
      <c r="P213" s="57"/>
      <c r="Q213" s="60"/>
      <c r="R213" s="71"/>
      <c r="S213" s="72"/>
      <c r="T213" s="73"/>
      <c r="U213" s="91"/>
      <c r="V213" s="73"/>
      <c r="W213" s="74"/>
    </row>
    <row r="214" spans="1:23" ht="13.5" thickBot="1" x14ac:dyDescent="0.25">
      <c r="A214" s="43" t="str">
        <f>$A$29</f>
        <v>CEMENT MASONS</v>
      </c>
      <c r="B214" s="111">
        <f t="shared" si="32"/>
        <v>0</v>
      </c>
      <c r="C214" s="112">
        <f t="shared" si="29"/>
        <v>0</v>
      </c>
      <c r="D214" s="113">
        <f t="shared" si="30"/>
        <v>0</v>
      </c>
      <c r="E214" s="112">
        <f t="shared" si="31"/>
        <v>0</v>
      </c>
      <c r="F214" s="55"/>
      <c r="G214" s="56"/>
      <c r="H214" s="57"/>
      <c r="I214" s="56"/>
      <c r="J214" s="57"/>
      <c r="K214" s="56"/>
      <c r="L214" s="57"/>
      <c r="M214" s="56"/>
      <c r="N214" s="57"/>
      <c r="O214" s="56"/>
      <c r="P214" s="57"/>
      <c r="Q214" s="60"/>
      <c r="R214" s="71"/>
      <c r="S214" s="72"/>
      <c r="T214" s="73"/>
      <c r="U214" s="91"/>
      <c r="V214" s="73"/>
      <c r="W214" s="74"/>
    </row>
    <row r="215" spans="1:23" ht="13.5" thickBot="1" x14ac:dyDescent="0.25">
      <c r="A215" s="43" t="str">
        <f>$A$30</f>
        <v>ELECTRICIANS</v>
      </c>
      <c r="B215" s="111">
        <f t="shared" si="32"/>
        <v>0</v>
      </c>
      <c r="C215" s="112">
        <f t="shared" si="29"/>
        <v>0</v>
      </c>
      <c r="D215" s="113">
        <f t="shared" si="30"/>
        <v>0</v>
      </c>
      <c r="E215" s="112">
        <f t="shared" si="31"/>
        <v>0</v>
      </c>
      <c r="F215" s="55"/>
      <c r="G215" s="56"/>
      <c r="H215" s="57"/>
      <c r="I215" s="56"/>
      <c r="J215" s="57"/>
      <c r="K215" s="56"/>
      <c r="L215" s="57"/>
      <c r="M215" s="56"/>
      <c r="N215" s="57"/>
      <c r="O215" s="56"/>
      <c r="P215" s="57"/>
      <c r="Q215" s="60"/>
      <c r="R215" s="71"/>
      <c r="S215" s="72"/>
      <c r="T215" s="73"/>
      <c r="U215" s="91"/>
      <c r="V215" s="73"/>
      <c r="W215" s="74"/>
    </row>
    <row r="216" spans="1:23" ht="13.5" thickBot="1" x14ac:dyDescent="0.25">
      <c r="A216" s="43" t="str">
        <f>$A$31</f>
        <v>PIPEFITTER/PLUMBERS</v>
      </c>
      <c r="B216" s="111">
        <f t="shared" si="32"/>
        <v>0</v>
      </c>
      <c r="C216" s="112">
        <f t="shared" si="29"/>
        <v>0</v>
      </c>
      <c r="D216" s="113">
        <f t="shared" si="30"/>
        <v>0</v>
      </c>
      <c r="E216" s="112">
        <f t="shared" si="31"/>
        <v>0</v>
      </c>
      <c r="F216" s="55"/>
      <c r="G216" s="56"/>
      <c r="H216" s="57"/>
      <c r="I216" s="56"/>
      <c r="J216" s="57"/>
      <c r="K216" s="56"/>
      <c r="L216" s="57"/>
      <c r="M216" s="56"/>
      <c r="N216" s="57"/>
      <c r="O216" s="56"/>
      <c r="P216" s="57"/>
      <c r="Q216" s="56"/>
      <c r="R216" s="75"/>
      <c r="S216" s="76"/>
      <c r="T216" s="77"/>
      <c r="U216" s="92"/>
      <c r="V216" s="77"/>
      <c r="W216" s="78"/>
    </row>
    <row r="217" spans="1:23" ht="13.5" thickBot="1" x14ac:dyDescent="0.25">
      <c r="A217" s="43" t="str">
        <f>$A$32</f>
        <v>PAINTERS</v>
      </c>
      <c r="B217" s="111">
        <f t="shared" si="32"/>
        <v>0</v>
      </c>
      <c r="C217" s="112">
        <f t="shared" si="29"/>
        <v>0</v>
      </c>
      <c r="D217" s="113">
        <f t="shared" si="30"/>
        <v>0</v>
      </c>
      <c r="E217" s="112">
        <f t="shared" si="31"/>
        <v>0</v>
      </c>
      <c r="F217" s="55"/>
      <c r="G217" s="56"/>
      <c r="H217" s="57"/>
      <c r="I217" s="56"/>
      <c r="J217" s="57"/>
      <c r="K217" s="56"/>
      <c r="L217" s="57"/>
      <c r="M217" s="56"/>
      <c r="N217" s="57"/>
      <c r="O217" s="56"/>
      <c r="P217" s="57"/>
      <c r="Q217" s="56"/>
      <c r="R217" s="57"/>
      <c r="S217" s="79"/>
      <c r="T217" s="80"/>
      <c r="U217" s="93"/>
      <c r="V217" s="80"/>
      <c r="W217" s="81"/>
    </row>
    <row r="218" spans="1:23" ht="13.5" thickBot="1" x14ac:dyDescent="0.25">
      <c r="A218" s="43" t="str">
        <f>$A$33</f>
        <v>LABORERS-SEMI SKILLED</v>
      </c>
      <c r="B218" s="111">
        <f t="shared" si="32"/>
        <v>0</v>
      </c>
      <c r="C218" s="112">
        <f t="shared" si="29"/>
        <v>0</v>
      </c>
      <c r="D218" s="113">
        <f t="shared" si="30"/>
        <v>0</v>
      </c>
      <c r="E218" s="112">
        <f t="shared" si="31"/>
        <v>0</v>
      </c>
      <c r="F218" s="55"/>
      <c r="G218" s="56"/>
      <c r="H218" s="57"/>
      <c r="I218" s="56"/>
      <c r="J218" s="57"/>
      <c r="K218" s="56"/>
      <c r="L218" s="57"/>
      <c r="M218" s="56"/>
      <c r="N218" s="57"/>
      <c r="O218" s="56"/>
      <c r="P218" s="57"/>
      <c r="Q218" s="56"/>
      <c r="R218" s="57"/>
      <c r="S218" s="79"/>
      <c r="T218" s="80"/>
      <c r="U218" s="93"/>
      <c r="V218" s="80"/>
      <c r="W218" s="81"/>
    </row>
    <row r="219" spans="1:23" ht="13.5" thickBot="1" x14ac:dyDescent="0.25">
      <c r="A219" s="43" t="str">
        <f>$A$34</f>
        <v>LABORERS-UNSKILLED</v>
      </c>
      <c r="B219" s="111">
        <f t="shared" si="32"/>
        <v>0</v>
      </c>
      <c r="C219" s="112">
        <f t="shared" si="29"/>
        <v>0</v>
      </c>
      <c r="D219" s="113">
        <f t="shared" si="30"/>
        <v>0</v>
      </c>
      <c r="E219" s="112">
        <f t="shared" si="31"/>
        <v>0</v>
      </c>
      <c r="F219" s="55"/>
      <c r="G219" s="56"/>
      <c r="H219" s="57"/>
      <c r="I219" s="56"/>
      <c r="J219" s="57"/>
      <c r="K219" s="56"/>
      <c r="L219" s="57"/>
      <c r="M219" s="56"/>
      <c r="N219" s="57"/>
      <c r="O219" s="56"/>
      <c r="P219" s="57"/>
      <c r="Q219" s="56"/>
      <c r="R219" s="57"/>
      <c r="S219" s="79"/>
      <c r="T219" s="80"/>
      <c r="U219" s="93"/>
      <c r="V219" s="80"/>
      <c r="W219" s="81"/>
    </row>
    <row r="220" spans="1:23" ht="13.5" thickBot="1" x14ac:dyDescent="0.25">
      <c r="A220" s="43" t="str">
        <f>$A$35</f>
        <v>TOTAL</v>
      </c>
      <c r="B220" s="114">
        <f t="shared" ref="B220:O220" si="33">SUM(B205:B219)</f>
        <v>0</v>
      </c>
      <c r="C220" s="110">
        <f t="shared" si="33"/>
        <v>0</v>
      </c>
      <c r="D220" s="115">
        <f t="shared" si="33"/>
        <v>0</v>
      </c>
      <c r="E220" s="109">
        <f t="shared" si="33"/>
        <v>0</v>
      </c>
      <c r="F220" s="107">
        <f t="shared" si="33"/>
        <v>0</v>
      </c>
      <c r="G220" s="108">
        <f t="shared" si="33"/>
        <v>0</v>
      </c>
      <c r="H220" s="107">
        <f t="shared" si="33"/>
        <v>0</v>
      </c>
      <c r="I220" s="108">
        <f t="shared" si="33"/>
        <v>0</v>
      </c>
      <c r="J220" s="107">
        <f t="shared" si="33"/>
        <v>0</v>
      </c>
      <c r="K220" s="108">
        <f t="shared" si="33"/>
        <v>0</v>
      </c>
      <c r="L220" s="107">
        <f t="shared" si="33"/>
        <v>0</v>
      </c>
      <c r="M220" s="108">
        <f t="shared" si="33"/>
        <v>0</v>
      </c>
      <c r="N220" s="107">
        <f t="shared" si="33"/>
        <v>0</v>
      </c>
      <c r="O220" s="108">
        <f t="shared" si="33"/>
        <v>0</v>
      </c>
      <c r="P220" s="107">
        <f>SUM(P205:P219)</f>
        <v>0</v>
      </c>
      <c r="Q220" s="108">
        <f>SUM(Q205:Q219)</f>
        <v>0</v>
      </c>
      <c r="R220" s="107">
        <f t="shared" ref="R220:S220" si="34">SUM(R205:R219)</f>
        <v>0</v>
      </c>
      <c r="S220" s="109">
        <f t="shared" si="34"/>
        <v>0</v>
      </c>
      <c r="T220" s="107">
        <f>SUM(T205:T219)</f>
        <v>0</v>
      </c>
      <c r="U220" s="110">
        <f>SUM(U205:U219)</f>
        <v>0</v>
      </c>
      <c r="V220" s="107">
        <f>SUM(V205:V219)</f>
        <v>0</v>
      </c>
      <c r="W220" s="109">
        <f>SUM(W205:W219)</f>
        <v>0</v>
      </c>
    </row>
    <row r="221" spans="1:23" ht="12.75" customHeight="1" x14ac:dyDescent="0.2">
      <c r="A221" s="222" t="str">
        <f>$A$36</f>
        <v>TABLE C (Table B data by racial status)</v>
      </c>
      <c r="B221" s="223"/>
      <c r="C221" s="223"/>
      <c r="D221" s="223"/>
      <c r="E221" s="223"/>
      <c r="F221" s="223"/>
      <c r="G221" s="223"/>
      <c r="H221" s="223"/>
      <c r="I221" s="223"/>
      <c r="J221" s="223"/>
      <c r="K221" s="223"/>
      <c r="L221" s="223"/>
      <c r="M221" s="223"/>
      <c r="N221" s="223"/>
      <c r="O221" s="223"/>
      <c r="P221" s="223"/>
      <c r="Q221" s="223"/>
      <c r="R221" s="223"/>
      <c r="S221" s="223"/>
      <c r="T221" s="223"/>
      <c r="U221" s="223"/>
      <c r="V221" s="223"/>
      <c r="W221" s="224"/>
    </row>
    <row r="222" spans="1:23" ht="13.5" thickBot="1" x14ac:dyDescent="0.25">
      <c r="A222" s="225"/>
      <c r="B222" s="226"/>
      <c r="C222" s="226"/>
      <c r="D222" s="226"/>
      <c r="E222" s="226"/>
      <c r="F222" s="226"/>
      <c r="G222" s="226"/>
      <c r="H222" s="226"/>
      <c r="I222" s="226"/>
      <c r="J222" s="226"/>
      <c r="K222" s="226"/>
      <c r="L222" s="226"/>
      <c r="M222" s="226"/>
      <c r="N222" s="226"/>
      <c r="O222" s="226"/>
      <c r="P222" s="226"/>
      <c r="Q222" s="226"/>
      <c r="R222" s="226"/>
      <c r="S222" s="226"/>
      <c r="T222" s="226"/>
      <c r="U222" s="226"/>
      <c r="V222" s="226"/>
      <c r="W222" s="227"/>
    </row>
    <row r="223" spans="1:23" ht="13.5" thickBot="1" x14ac:dyDescent="0.25">
      <c r="A223" s="43" t="str">
        <f>$A$38</f>
        <v>APPRENTICES</v>
      </c>
      <c r="B223" s="112">
        <f>F223+H223+J223+L223+N223+P223+R223</f>
        <v>0</v>
      </c>
      <c r="C223" s="110">
        <f>G223+I223+K223+M223+O223+Q223+S223</f>
        <v>0</v>
      </c>
      <c r="D223" s="115">
        <f>F223+H223+J223+L223+N223+P223</f>
        <v>0</v>
      </c>
      <c r="E223" s="112">
        <f>G223+I223+K223+M223+O223+Q223</f>
        <v>0</v>
      </c>
      <c r="F223" s="94"/>
      <c r="G223" s="56"/>
      <c r="H223" s="95"/>
      <c r="I223" s="56"/>
      <c r="J223" s="95"/>
      <c r="K223" s="56"/>
      <c r="L223" s="95"/>
      <c r="M223" s="56"/>
      <c r="N223" s="95"/>
      <c r="O223" s="56"/>
      <c r="P223" s="95"/>
      <c r="Q223" s="56"/>
      <c r="R223" s="95"/>
      <c r="S223" s="56"/>
      <c r="T223" s="44"/>
      <c r="U223" s="45"/>
      <c r="V223" s="44"/>
      <c r="W223" s="45"/>
    </row>
    <row r="224" spans="1:23" ht="13.5" thickBot="1" x14ac:dyDescent="0.25">
      <c r="A224" s="43" t="str">
        <f>$A$39</f>
        <v>OJT TRAINEES</v>
      </c>
      <c r="B224" s="112">
        <f>F224+H224+J224+L224+N224+P224+R224</f>
        <v>0</v>
      </c>
      <c r="C224" s="110">
        <f>G224+I224+K224+M224+O224+Q224+S224</f>
        <v>0</v>
      </c>
      <c r="D224" s="115">
        <f>F224+H224+J224+L224+N224+P224</f>
        <v>0</v>
      </c>
      <c r="E224" s="112">
        <f>G224+I224+K224+M224+O224+Q224</f>
        <v>0</v>
      </c>
      <c r="F224" s="94"/>
      <c r="G224" s="56"/>
      <c r="H224" s="95"/>
      <c r="I224" s="56"/>
      <c r="J224" s="95"/>
      <c r="K224" s="56"/>
      <c r="L224" s="95"/>
      <c r="M224" s="56"/>
      <c r="N224" s="95"/>
      <c r="O224" s="56"/>
      <c r="P224" s="95"/>
      <c r="Q224" s="56"/>
      <c r="R224" s="95"/>
      <c r="S224" s="56"/>
      <c r="T224" s="46"/>
      <c r="U224" s="47"/>
      <c r="V224" s="46"/>
      <c r="W224" s="47"/>
    </row>
    <row r="225" spans="1:23" ht="15.75" customHeight="1" x14ac:dyDescent="0.2">
      <c r="A225" s="228" t="str">
        <f>$A$40</f>
        <v xml:space="preserve">8. PREPARED BY: </v>
      </c>
      <c r="B225" s="229"/>
      <c r="C225" s="229"/>
      <c r="D225" s="229"/>
      <c r="E225" s="229"/>
      <c r="F225" s="229"/>
      <c r="G225" s="229"/>
      <c r="H225" s="230"/>
      <c r="I225" s="243" t="str">
        <f>$I$40</f>
        <v>9. DATE</v>
      </c>
      <c r="J225" s="244"/>
      <c r="K225" s="243" t="str">
        <f>$K$40</f>
        <v>10. REVIEWED BY:    (Signature and Title of State Highway Official)</v>
      </c>
      <c r="L225" s="245"/>
      <c r="M225" s="245"/>
      <c r="N225" s="245"/>
      <c r="O225" s="245"/>
      <c r="P225" s="245"/>
      <c r="Q225" s="245"/>
      <c r="R225" s="245"/>
      <c r="S225" s="245"/>
      <c r="T225" s="245"/>
      <c r="U225" s="244"/>
      <c r="V225" s="243" t="s">
        <v>28</v>
      </c>
      <c r="W225" s="246"/>
    </row>
    <row r="226" spans="1:23" ht="12.75" customHeight="1" x14ac:dyDescent="0.2">
      <c r="A226" s="247" t="str">
        <f>$A$41</f>
        <v>(Signature and Title of Contractors Representative)</v>
      </c>
      <c r="B226" s="248"/>
      <c r="C226" s="248"/>
      <c r="D226" s="248"/>
      <c r="E226" s="248"/>
      <c r="F226" s="248"/>
      <c r="G226" s="248"/>
      <c r="H226" s="249"/>
      <c r="I226" s="250" t="str">
        <f>IF($I$41="","",$I$41)</f>
        <v/>
      </c>
      <c r="J226" s="192"/>
      <c r="K226" s="253" t="str">
        <f>IF($K$41="","",$K$41)</f>
        <v/>
      </c>
      <c r="L226" s="146"/>
      <c r="M226" s="146"/>
      <c r="N226" s="146"/>
      <c r="O226" s="146"/>
      <c r="P226" s="146"/>
      <c r="Q226" s="146"/>
      <c r="R226" s="146"/>
      <c r="S226" s="146"/>
      <c r="T226" s="146"/>
      <c r="U226" s="254"/>
      <c r="V226" s="258" t="str">
        <f>IF($V$41="","",$V$41)</f>
        <v/>
      </c>
      <c r="W226" s="259"/>
    </row>
    <row r="227" spans="1:23" x14ac:dyDescent="0.2">
      <c r="A227" s="262" t="str">
        <f>IF($A$42="","",$A$42)</f>
        <v/>
      </c>
      <c r="B227" s="263"/>
      <c r="C227" s="263"/>
      <c r="D227" s="263"/>
      <c r="E227" s="263"/>
      <c r="F227" s="263"/>
      <c r="G227" s="263"/>
      <c r="H227" s="264"/>
      <c r="I227" s="193"/>
      <c r="J227" s="192"/>
      <c r="K227" s="253"/>
      <c r="L227" s="146"/>
      <c r="M227" s="146"/>
      <c r="N227" s="146"/>
      <c r="O227" s="146"/>
      <c r="P227" s="146"/>
      <c r="Q227" s="146"/>
      <c r="R227" s="146"/>
      <c r="S227" s="146"/>
      <c r="T227" s="146"/>
      <c r="U227" s="254"/>
      <c r="V227" s="258"/>
      <c r="W227" s="259"/>
    </row>
    <row r="228" spans="1:23" x14ac:dyDescent="0.2">
      <c r="A228" s="262"/>
      <c r="B228" s="263"/>
      <c r="C228" s="263"/>
      <c r="D228" s="263"/>
      <c r="E228" s="263"/>
      <c r="F228" s="263"/>
      <c r="G228" s="263"/>
      <c r="H228" s="264"/>
      <c r="I228" s="193"/>
      <c r="J228" s="192"/>
      <c r="K228" s="253"/>
      <c r="L228" s="146"/>
      <c r="M228" s="146"/>
      <c r="N228" s="146"/>
      <c r="O228" s="146"/>
      <c r="P228" s="146"/>
      <c r="Q228" s="146"/>
      <c r="R228" s="146"/>
      <c r="S228" s="146"/>
      <c r="T228" s="146"/>
      <c r="U228" s="254"/>
      <c r="V228" s="258"/>
      <c r="W228" s="259"/>
    </row>
    <row r="229" spans="1:23" ht="13.5" thickBot="1" x14ac:dyDescent="0.25">
      <c r="A229" s="265"/>
      <c r="B229" s="266"/>
      <c r="C229" s="266"/>
      <c r="D229" s="266"/>
      <c r="E229" s="266"/>
      <c r="F229" s="266"/>
      <c r="G229" s="266"/>
      <c r="H229" s="267"/>
      <c r="I229" s="251"/>
      <c r="J229" s="252"/>
      <c r="K229" s="255"/>
      <c r="L229" s="256"/>
      <c r="M229" s="256"/>
      <c r="N229" s="256"/>
      <c r="O229" s="256"/>
      <c r="P229" s="256"/>
      <c r="Q229" s="256"/>
      <c r="R229" s="256"/>
      <c r="S229" s="256"/>
      <c r="T229" s="256"/>
      <c r="U229" s="257"/>
      <c r="V229" s="260"/>
      <c r="W229" s="261"/>
    </row>
    <row r="230" spans="1:23" x14ac:dyDescent="0.2">
      <c r="A230" s="234" t="str">
        <f>$A$45</f>
        <v>Form FHWA- 1391 (Rev. 06-22)</v>
      </c>
      <c r="B230" s="235"/>
      <c r="C230" s="236"/>
      <c r="D230" s="236"/>
      <c r="E230" s="49"/>
      <c r="F230" s="49"/>
      <c r="G230" s="49"/>
      <c r="H230" s="49"/>
      <c r="I230" s="49"/>
      <c r="J230" s="237" t="str">
        <f>$J$45</f>
        <v>PREVIOUS EDITIONS ARE OBSOLETE</v>
      </c>
      <c r="K230" s="237"/>
      <c r="L230" s="237"/>
      <c r="M230" s="237"/>
      <c r="N230" s="237"/>
      <c r="O230" s="237"/>
      <c r="P230" s="237"/>
      <c r="Q230" s="237"/>
      <c r="R230" s="237"/>
      <c r="S230" s="237"/>
      <c r="T230" s="237"/>
      <c r="U230" s="237"/>
      <c r="V230" s="237"/>
      <c r="W230" s="237"/>
    </row>
    <row r="231" spans="1:23" ht="13.5" thickBot="1" x14ac:dyDescent="0.25"/>
    <row r="232" spans="1:23" s="52" customFormat="1" ht="18.75" thickBot="1" x14ac:dyDescent="0.3">
      <c r="A232" s="207" t="str">
        <f>$A$10</f>
        <v xml:space="preserve">FEDERAL-AID HIGHWAY CONSTRUCTION CONTRACTORS ANNUAL EEO REPORT </v>
      </c>
      <c r="B232" s="208"/>
      <c r="C232" s="208"/>
      <c r="D232" s="208"/>
      <c r="E232" s="208"/>
      <c r="F232" s="208"/>
      <c r="G232" s="208"/>
      <c r="H232" s="208"/>
      <c r="I232" s="208"/>
      <c r="J232" s="208"/>
      <c r="K232" s="208"/>
      <c r="L232" s="208"/>
      <c r="M232" s="208"/>
      <c r="N232" s="208"/>
      <c r="O232" s="208"/>
      <c r="P232" s="208"/>
      <c r="Q232" s="208"/>
      <c r="R232" s="208"/>
      <c r="S232" s="208"/>
      <c r="T232" s="208"/>
      <c r="U232" s="208"/>
      <c r="V232" s="208"/>
      <c r="W232" s="209"/>
    </row>
    <row r="233" spans="1:23" ht="12.75" customHeight="1" x14ac:dyDescent="0.2">
      <c r="A233" s="210" t="str">
        <f>$A$11</f>
        <v xml:space="preserve">1. SELECT FIELD FROM DROPDOWN MENU: </v>
      </c>
      <c r="B233" s="211"/>
      <c r="C233" s="211"/>
      <c r="D233" s="212"/>
      <c r="E233" s="213" t="str">
        <f>$E$11</f>
        <v>2. COMPANY NAME, CITY, STATE:</v>
      </c>
      <c r="F233" s="138"/>
      <c r="G233" s="138"/>
      <c r="H233" s="138"/>
      <c r="I233" s="214"/>
      <c r="J233" s="161" t="str">
        <f>$J$11</f>
        <v>3. PROJECT NAME or DESCRIPTION:</v>
      </c>
      <c r="K233" s="162"/>
      <c r="L233" s="162"/>
      <c r="M233" s="162"/>
      <c r="N233" s="163" t="str">
        <f>$N$11</f>
        <v>4. DOLLAR AMOUNT OF CONTRACT:</v>
      </c>
      <c r="O233" s="164"/>
      <c r="P233" s="164"/>
      <c r="Q233" s="164"/>
      <c r="R233" s="215" t="str">
        <f>$R$11</f>
        <v>5.REPORTING WEEK FOR THIS PROJECT:</v>
      </c>
      <c r="S233" s="216"/>
      <c r="T233" s="216"/>
      <c r="U233" s="216"/>
      <c r="V233" s="216"/>
      <c r="W233" s="217"/>
    </row>
    <row r="234" spans="1:23" ht="12.75" customHeight="1" x14ac:dyDescent="0.2">
      <c r="A234" s="184"/>
      <c r="B234" s="185"/>
      <c r="C234" s="185"/>
      <c r="D234" s="186"/>
      <c r="E234" s="190" t="str">
        <f>IF($D$4="","Enter Company information at top of spreadsheet",$D$4)</f>
        <v>Enter Company information at top of spreadsheet</v>
      </c>
      <c r="F234" s="191"/>
      <c r="G234" s="191"/>
      <c r="H234" s="191"/>
      <c r="I234" s="192"/>
      <c r="J234" s="165"/>
      <c r="K234" s="166"/>
      <c r="L234" s="166"/>
      <c r="M234" s="166"/>
      <c r="N234" s="169"/>
      <c r="O234" s="170"/>
      <c r="P234" s="170"/>
      <c r="Q234" s="171"/>
      <c r="R234" s="197"/>
      <c r="S234" s="198"/>
      <c r="T234" s="198"/>
      <c r="U234" s="198"/>
      <c r="V234" s="198"/>
      <c r="W234" s="199"/>
    </row>
    <row r="235" spans="1:23" x14ac:dyDescent="0.2">
      <c r="A235" s="184"/>
      <c r="B235" s="185"/>
      <c r="C235" s="185"/>
      <c r="D235" s="186"/>
      <c r="E235" s="193"/>
      <c r="F235" s="191"/>
      <c r="G235" s="191"/>
      <c r="H235" s="191"/>
      <c r="I235" s="192"/>
      <c r="J235" s="165"/>
      <c r="K235" s="166"/>
      <c r="L235" s="166"/>
      <c r="M235" s="166"/>
      <c r="N235" s="172"/>
      <c r="O235" s="170"/>
      <c r="P235" s="170"/>
      <c r="Q235" s="171"/>
      <c r="R235" s="200"/>
      <c r="S235" s="198"/>
      <c r="T235" s="198"/>
      <c r="U235" s="198"/>
      <c r="V235" s="198"/>
      <c r="W235" s="199"/>
    </row>
    <row r="236" spans="1:23" ht="13.5" thickBot="1" x14ac:dyDescent="0.25">
      <c r="A236" s="187"/>
      <c r="B236" s="188"/>
      <c r="C236" s="188"/>
      <c r="D236" s="189"/>
      <c r="E236" s="194"/>
      <c r="F236" s="195"/>
      <c r="G236" s="195"/>
      <c r="H236" s="195"/>
      <c r="I236" s="196"/>
      <c r="J236" s="167"/>
      <c r="K236" s="168"/>
      <c r="L236" s="168"/>
      <c r="M236" s="168"/>
      <c r="N236" s="173"/>
      <c r="O236" s="174"/>
      <c r="P236" s="174"/>
      <c r="Q236" s="175"/>
      <c r="R236" s="201"/>
      <c r="S236" s="202"/>
      <c r="T236" s="202"/>
      <c r="U236" s="202"/>
      <c r="V236" s="202"/>
      <c r="W236" s="203"/>
    </row>
    <row r="237" spans="1:23" ht="13.5" customHeight="1" thickBot="1" x14ac:dyDescent="0.25">
      <c r="A237" s="204" t="str">
        <f>$A$15</f>
        <v>This collection of information is required by law and regulation 23 U.S.C. 140a and 23 CFR Part 230. The OMB control number for this collection is 2125-0019 expiring in March 2025.</v>
      </c>
      <c r="B237" s="205"/>
      <c r="C237" s="205"/>
      <c r="D237" s="205"/>
      <c r="E237" s="205"/>
      <c r="F237" s="205"/>
      <c r="G237" s="205"/>
      <c r="H237" s="205"/>
      <c r="I237" s="205"/>
      <c r="J237" s="205"/>
      <c r="K237" s="205"/>
      <c r="L237" s="205"/>
      <c r="M237" s="205"/>
      <c r="N237" s="205"/>
      <c r="O237" s="205"/>
      <c r="P237" s="205"/>
      <c r="Q237" s="205"/>
      <c r="R237" s="205"/>
      <c r="S237" s="205"/>
      <c r="T237" s="205"/>
      <c r="U237" s="205"/>
      <c r="V237" s="205"/>
      <c r="W237" s="206"/>
    </row>
    <row r="238" spans="1:23" ht="27" customHeight="1" thickBot="1" x14ac:dyDescent="0.25">
      <c r="A238" s="178" t="str">
        <f>$A$16</f>
        <v>6. WORKFORCE ON FEDERAL-AID AND CONSTRUCTION SITE(S) DURING LAST FULL PAY PERIOD ENDING IN JULY 2024</v>
      </c>
      <c r="B238" s="179"/>
      <c r="C238" s="179"/>
      <c r="D238" s="179"/>
      <c r="E238" s="179"/>
      <c r="F238" s="179"/>
      <c r="G238" s="179"/>
      <c r="H238" s="179"/>
      <c r="I238" s="179"/>
      <c r="J238" s="179"/>
      <c r="K238" s="179"/>
      <c r="L238" s="179"/>
      <c r="M238" s="179"/>
      <c r="N238" s="179"/>
      <c r="O238" s="179"/>
      <c r="P238" s="179"/>
      <c r="Q238" s="179"/>
      <c r="R238" s="179"/>
      <c r="S238" s="179"/>
      <c r="T238" s="179"/>
      <c r="U238" s="179"/>
      <c r="V238" s="179"/>
      <c r="W238" s="180"/>
    </row>
    <row r="239" spans="1:23" ht="14.25" thickTop="1" thickBot="1" x14ac:dyDescent="0.25">
      <c r="A239" s="181" t="str">
        <f>$A$17</f>
        <v>TABLE A</v>
      </c>
      <c r="B239" s="182"/>
      <c r="C239" s="182"/>
      <c r="D239" s="182"/>
      <c r="E239" s="182"/>
      <c r="F239" s="182"/>
      <c r="G239" s="182"/>
      <c r="H239" s="182"/>
      <c r="I239" s="182"/>
      <c r="J239" s="182"/>
      <c r="K239" s="182"/>
      <c r="L239" s="182"/>
      <c r="M239" s="182"/>
      <c r="N239" s="182"/>
      <c r="O239" s="182"/>
      <c r="P239" s="182"/>
      <c r="Q239" s="182"/>
      <c r="R239" s="182"/>
      <c r="S239" s="183"/>
      <c r="T239" s="231" t="str">
        <f>$T$17</f>
        <v>TABLE B</v>
      </c>
      <c r="U239" s="232"/>
      <c r="V239" s="232"/>
      <c r="W239" s="233"/>
    </row>
    <row r="240" spans="1:23" ht="96" customHeight="1" thickTop="1" thickBot="1" x14ac:dyDescent="0.25">
      <c r="A240" s="32" t="str">
        <f>$A$18</f>
        <v>JOB CATEGORIES</v>
      </c>
      <c r="B240" s="238" t="str">
        <f>$B$18</f>
        <v>TOTAL EMPLOYED</v>
      </c>
      <c r="C240" s="239"/>
      <c r="D240" s="240" t="str">
        <f>$D$18</f>
        <v>TOTAL RACIAL / ETHNIC MINORITY</v>
      </c>
      <c r="E240" s="241"/>
      <c r="F240" s="242" t="str">
        <f>$F$18</f>
        <v>BLACK or
AFRICAN
AMERICAN</v>
      </c>
      <c r="G240" s="177"/>
      <c r="H240" s="176" t="str">
        <f>$H$18</f>
        <v>HISPANIC OR LATINO</v>
      </c>
      <c r="I240" s="177"/>
      <c r="J240" s="176" t="str">
        <f>$J$18</f>
        <v>AMERICAN 
INDIAN OR 
ALASKA 
NATIVE</v>
      </c>
      <c r="K240" s="177"/>
      <c r="L240" s="176" t="str">
        <f>$L$18</f>
        <v>ASIAN</v>
      </c>
      <c r="M240" s="177"/>
      <c r="N240" s="176" t="str">
        <f>$N$18</f>
        <v>NATIVE 
HAWAIIAN OR 
OTHER PACIFIC ISLANDER</v>
      </c>
      <c r="O240" s="177"/>
      <c r="P240" s="176" t="str">
        <f>$P$18</f>
        <v>TWO OR MORE RACES</v>
      </c>
      <c r="Q240" s="177"/>
      <c r="R240" s="176" t="str">
        <f>$R$18</f>
        <v xml:space="preserve">WHITE </v>
      </c>
      <c r="S240" s="218"/>
      <c r="T240" s="219" t="str">
        <f>$T$18</f>
        <v>APPRENTICES</v>
      </c>
      <c r="U240" s="219"/>
      <c r="V240" s="220" t="str">
        <f>$V$18</f>
        <v>ON THE JOB TRAINEES</v>
      </c>
      <c r="W240" s="221"/>
    </row>
    <row r="241" spans="1:23" ht="13.5" thickBot="1" x14ac:dyDescent="0.25">
      <c r="A241" s="33"/>
      <c r="B241" s="34" t="str">
        <f>$B$19</f>
        <v>M</v>
      </c>
      <c r="C241" s="35" t="str">
        <f>$C$19</f>
        <v>F</v>
      </c>
      <c r="D241" s="36" t="str">
        <f>$D$19</f>
        <v>M</v>
      </c>
      <c r="E241" s="35" t="str">
        <f>$E$19</f>
        <v>F</v>
      </c>
      <c r="F241" s="37" t="str">
        <f>$F$19</f>
        <v>M</v>
      </c>
      <c r="G241" s="38" t="str">
        <f>$G$19</f>
        <v>F</v>
      </c>
      <c r="H241" s="39" t="str">
        <f>$H$19</f>
        <v>M</v>
      </c>
      <c r="I241" s="38" t="str">
        <f>$I$19</f>
        <v>F</v>
      </c>
      <c r="J241" s="39" t="str">
        <f>$J$19</f>
        <v>M</v>
      </c>
      <c r="K241" s="38" t="str">
        <f>$K$19</f>
        <v>F</v>
      </c>
      <c r="L241" s="39" t="str">
        <f>$L$19</f>
        <v>M</v>
      </c>
      <c r="M241" s="38" t="str">
        <f>$M$19</f>
        <v>F</v>
      </c>
      <c r="N241" s="39" t="str">
        <f>$N$19</f>
        <v>M</v>
      </c>
      <c r="O241" s="38" t="str">
        <f>$O$19</f>
        <v>F</v>
      </c>
      <c r="P241" s="39" t="str">
        <f>$P$19</f>
        <v>M</v>
      </c>
      <c r="Q241" s="38" t="str">
        <f>$Q$19</f>
        <v>F</v>
      </c>
      <c r="R241" s="39" t="str">
        <f>$R$19</f>
        <v>M</v>
      </c>
      <c r="S241" s="40" t="str">
        <f>$S$19</f>
        <v>F</v>
      </c>
      <c r="T241" s="41" t="str">
        <f>$T$19</f>
        <v>M</v>
      </c>
      <c r="U241" s="35" t="str">
        <f>$U$19</f>
        <v>F</v>
      </c>
      <c r="V241" s="96" t="str">
        <f>$V$19</f>
        <v>M</v>
      </c>
      <c r="W241" s="42" t="str">
        <f>$W$19</f>
        <v>F</v>
      </c>
    </row>
    <row r="242" spans="1:23" ht="13.5" thickBot="1" x14ac:dyDescent="0.25">
      <c r="A242" s="43" t="str">
        <f>$A$20</f>
        <v>OFFICIALS</v>
      </c>
      <c r="B242" s="111">
        <f>F242+H242+J242+L242+N242+P242+R242</f>
        <v>0</v>
      </c>
      <c r="C242" s="112">
        <f t="shared" ref="C242:C256" si="35">G242+I242+K242+M242+O242+Q242+S242</f>
        <v>0</v>
      </c>
      <c r="D242" s="113">
        <f t="shared" ref="D242:D256" si="36">F242+H242+J242+L242+N242+P242</f>
        <v>0</v>
      </c>
      <c r="E242" s="112">
        <f t="shared" ref="E242:E256" si="37">G242+I242+K242+M242+O242+Q242</f>
        <v>0</v>
      </c>
      <c r="F242" s="55"/>
      <c r="G242" s="56"/>
      <c r="H242" s="57"/>
      <c r="I242" s="56"/>
      <c r="J242" s="57"/>
      <c r="K242" s="56"/>
      <c r="L242" s="57"/>
      <c r="M242" s="56"/>
      <c r="N242" s="57"/>
      <c r="O242" s="56"/>
      <c r="P242" s="57"/>
      <c r="Q242" s="56"/>
      <c r="R242" s="58"/>
      <c r="S242" s="59"/>
      <c r="T242" s="128"/>
      <c r="U242" s="129"/>
      <c r="V242" s="128"/>
      <c r="W242" s="130"/>
    </row>
    <row r="243" spans="1:23" ht="13.5" thickBot="1" x14ac:dyDescent="0.25">
      <c r="A243" s="43" t="str">
        <f>$A$21</f>
        <v>SUPERVISORS</v>
      </c>
      <c r="B243" s="111">
        <f t="shared" ref="B243:B256" si="38">F243+H243+J243+L243+N243+P243+R243</f>
        <v>0</v>
      </c>
      <c r="C243" s="112">
        <f t="shared" si="35"/>
        <v>0</v>
      </c>
      <c r="D243" s="113">
        <f t="shared" si="36"/>
        <v>0</v>
      </c>
      <c r="E243" s="112">
        <f t="shared" si="37"/>
        <v>0</v>
      </c>
      <c r="F243" s="55"/>
      <c r="G243" s="56"/>
      <c r="H243" s="57"/>
      <c r="I243" s="56"/>
      <c r="J243" s="57"/>
      <c r="K243" s="56"/>
      <c r="L243" s="57"/>
      <c r="M243" s="56"/>
      <c r="N243" s="57"/>
      <c r="O243" s="56"/>
      <c r="P243" s="57"/>
      <c r="Q243" s="60"/>
      <c r="R243" s="61"/>
      <c r="S243" s="62"/>
      <c r="T243" s="131"/>
      <c r="U243" s="132"/>
      <c r="V243" s="131"/>
      <c r="W243" s="133"/>
    </row>
    <row r="244" spans="1:23" ht="13.5" thickBot="1" x14ac:dyDescent="0.25">
      <c r="A244" s="43" t="str">
        <f>$A$22</f>
        <v>FOREMEN/WOMEN</v>
      </c>
      <c r="B244" s="111">
        <f t="shared" si="38"/>
        <v>0</v>
      </c>
      <c r="C244" s="112">
        <f t="shared" si="35"/>
        <v>0</v>
      </c>
      <c r="D244" s="113">
        <f t="shared" si="36"/>
        <v>0</v>
      </c>
      <c r="E244" s="112">
        <f t="shared" si="37"/>
        <v>0</v>
      </c>
      <c r="F244" s="55"/>
      <c r="G244" s="56"/>
      <c r="H244" s="57"/>
      <c r="I244" s="56"/>
      <c r="J244" s="57"/>
      <c r="K244" s="56"/>
      <c r="L244" s="57"/>
      <c r="M244" s="56"/>
      <c r="N244" s="57"/>
      <c r="O244" s="56"/>
      <c r="P244" s="57"/>
      <c r="Q244" s="60"/>
      <c r="R244" s="65"/>
      <c r="S244" s="66"/>
      <c r="T244" s="134"/>
      <c r="U244" s="135"/>
      <c r="V244" s="134"/>
      <c r="W244" s="136"/>
    </row>
    <row r="245" spans="1:23" ht="13.5" thickBot="1" x14ac:dyDescent="0.25">
      <c r="A245" s="43" t="str">
        <f>$A$23</f>
        <v>CLERICAL</v>
      </c>
      <c r="B245" s="111">
        <f t="shared" si="38"/>
        <v>0</v>
      </c>
      <c r="C245" s="112">
        <f t="shared" si="35"/>
        <v>0</v>
      </c>
      <c r="D245" s="113">
        <f t="shared" si="36"/>
        <v>0</v>
      </c>
      <c r="E245" s="112">
        <f t="shared" si="37"/>
        <v>0</v>
      </c>
      <c r="F245" s="55"/>
      <c r="G245" s="56"/>
      <c r="H245" s="57"/>
      <c r="I245" s="56"/>
      <c r="J245" s="57"/>
      <c r="K245" s="56"/>
      <c r="L245" s="57"/>
      <c r="M245" s="56"/>
      <c r="N245" s="57"/>
      <c r="O245" s="56"/>
      <c r="P245" s="57"/>
      <c r="Q245" s="60"/>
      <c r="R245" s="65"/>
      <c r="S245" s="66"/>
      <c r="T245" s="134"/>
      <c r="U245" s="135"/>
      <c r="V245" s="134"/>
      <c r="W245" s="136"/>
    </row>
    <row r="246" spans="1:23" ht="13.5" thickBot="1" x14ac:dyDescent="0.25">
      <c r="A246" s="43" t="str">
        <f>$A$24</f>
        <v>EQUIPMENT OPERATORS</v>
      </c>
      <c r="B246" s="111">
        <f t="shared" si="38"/>
        <v>0</v>
      </c>
      <c r="C246" s="112">
        <f t="shared" si="35"/>
        <v>0</v>
      </c>
      <c r="D246" s="113">
        <f t="shared" si="36"/>
        <v>0</v>
      </c>
      <c r="E246" s="112">
        <f t="shared" si="37"/>
        <v>0</v>
      </c>
      <c r="F246" s="55"/>
      <c r="G246" s="56"/>
      <c r="H246" s="57"/>
      <c r="I246" s="56"/>
      <c r="J246" s="57"/>
      <c r="K246" s="56"/>
      <c r="L246" s="57"/>
      <c r="M246" s="56"/>
      <c r="N246" s="57"/>
      <c r="O246" s="56"/>
      <c r="P246" s="57"/>
      <c r="Q246" s="60"/>
      <c r="R246" s="65"/>
      <c r="S246" s="66"/>
      <c r="T246" s="67"/>
      <c r="U246" s="89"/>
      <c r="V246" s="67"/>
      <c r="W246" s="68"/>
    </row>
    <row r="247" spans="1:23" ht="13.5" thickBot="1" x14ac:dyDescent="0.25">
      <c r="A247" s="43" t="str">
        <f>$A$25</f>
        <v>MECHANICS</v>
      </c>
      <c r="B247" s="111">
        <f t="shared" si="38"/>
        <v>0</v>
      </c>
      <c r="C247" s="112">
        <f t="shared" si="35"/>
        <v>0</v>
      </c>
      <c r="D247" s="113">
        <f t="shared" si="36"/>
        <v>0</v>
      </c>
      <c r="E247" s="112">
        <f t="shared" si="37"/>
        <v>0</v>
      </c>
      <c r="F247" s="55"/>
      <c r="G247" s="56"/>
      <c r="H247" s="57"/>
      <c r="I247" s="56"/>
      <c r="J247" s="57"/>
      <c r="K247" s="56"/>
      <c r="L247" s="57"/>
      <c r="M247" s="56"/>
      <c r="N247" s="57"/>
      <c r="O247" s="56"/>
      <c r="P247" s="57"/>
      <c r="Q247" s="60"/>
      <c r="R247" s="65"/>
      <c r="S247" s="66"/>
      <c r="T247" s="67"/>
      <c r="U247" s="89"/>
      <c r="V247" s="67"/>
      <c r="W247" s="68"/>
    </row>
    <row r="248" spans="1:23" ht="13.5" thickBot="1" x14ac:dyDescent="0.25">
      <c r="A248" s="43" t="str">
        <f>$A$26</f>
        <v>TRUCK DRIVERS</v>
      </c>
      <c r="B248" s="111">
        <f t="shared" si="38"/>
        <v>0</v>
      </c>
      <c r="C248" s="112">
        <f t="shared" si="35"/>
        <v>0</v>
      </c>
      <c r="D248" s="113">
        <f t="shared" si="36"/>
        <v>0</v>
      </c>
      <c r="E248" s="112">
        <f t="shared" si="37"/>
        <v>0</v>
      </c>
      <c r="F248" s="55"/>
      <c r="G248" s="56"/>
      <c r="H248" s="57"/>
      <c r="I248" s="56"/>
      <c r="J248" s="57"/>
      <c r="K248" s="56"/>
      <c r="L248" s="57"/>
      <c r="M248" s="56"/>
      <c r="N248" s="57"/>
      <c r="O248" s="56"/>
      <c r="P248" s="57"/>
      <c r="Q248" s="60"/>
      <c r="R248" s="69"/>
      <c r="S248" s="70"/>
      <c r="T248" s="63"/>
      <c r="U248" s="90"/>
      <c r="V248" s="63"/>
      <c r="W248" s="64"/>
    </row>
    <row r="249" spans="1:23" ht="13.5" thickBot="1" x14ac:dyDescent="0.25">
      <c r="A249" s="43" t="str">
        <f>$A$27</f>
        <v>IRONWORKERS</v>
      </c>
      <c r="B249" s="111">
        <f t="shared" si="38"/>
        <v>0</v>
      </c>
      <c r="C249" s="112">
        <f t="shared" si="35"/>
        <v>0</v>
      </c>
      <c r="D249" s="113">
        <f t="shared" si="36"/>
        <v>0</v>
      </c>
      <c r="E249" s="112">
        <f t="shared" si="37"/>
        <v>0</v>
      </c>
      <c r="F249" s="55"/>
      <c r="G249" s="56"/>
      <c r="H249" s="57"/>
      <c r="I249" s="56"/>
      <c r="J249" s="57"/>
      <c r="K249" s="56"/>
      <c r="L249" s="57"/>
      <c r="M249" s="56"/>
      <c r="N249" s="57"/>
      <c r="O249" s="56"/>
      <c r="P249" s="57"/>
      <c r="Q249" s="60"/>
      <c r="R249" s="71"/>
      <c r="S249" s="72"/>
      <c r="T249" s="73"/>
      <c r="U249" s="91"/>
      <c r="V249" s="73"/>
      <c r="W249" s="74"/>
    </row>
    <row r="250" spans="1:23" ht="13.5" thickBot="1" x14ac:dyDescent="0.25">
      <c r="A250" s="43" t="str">
        <f>$A$28</f>
        <v>CARPENTERS</v>
      </c>
      <c r="B250" s="111">
        <f t="shared" si="38"/>
        <v>0</v>
      </c>
      <c r="C250" s="112">
        <f t="shared" si="35"/>
        <v>0</v>
      </c>
      <c r="D250" s="113">
        <f t="shared" si="36"/>
        <v>0</v>
      </c>
      <c r="E250" s="112">
        <f t="shared" si="37"/>
        <v>0</v>
      </c>
      <c r="F250" s="55"/>
      <c r="G250" s="56"/>
      <c r="H250" s="57"/>
      <c r="I250" s="56"/>
      <c r="J250" s="57"/>
      <c r="K250" s="56"/>
      <c r="L250" s="57"/>
      <c r="M250" s="56"/>
      <c r="N250" s="57"/>
      <c r="O250" s="56"/>
      <c r="P250" s="57"/>
      <c r="Q250" s="60"/>
      <c r="R250" s="71"/>
      <c r="S250" s="72"/>
      <c r="T250" s="73"/>
      <c r="U250" s="91"/>
      <c r="V250" s="73"/>
      <c r="W250" s="74"/>
    </row>
    <row r="251" spans="1:23" ht="13.5" thickBot="1" x14ac:dyDescent="0.25">
      <c r="A251" s="43" t="str">
        <f>$A$29</f>
        <v>CEMENT MASONS</v>
      </c>
      <c r="B251" s="111">
        <f t="shared" si="38"/>
        <v>0</v>
      </c>
      <c r="C251" s="112">
        <f t="shared" si="35"/>
        <v>0</v>
      </c>
      <c r="D251" s="113">
        <f t="shared" si="36"/>
        <v>0</v>
      </c>
      <c r="E251" s="112">
        <f t="shared" si="37"/>
        <v>0</v>
      </c>
      <c r="F251" s="55"/>
      <c r="G251" s="56"/>
      <c r="H251" s="57"/>
      <c r="I251" s="56"/>
      <c r="J251" s="57"/>
      <c r="K251" s="56"/>
      <c r="L251" s="57"/>
      <c r="M251" s="56"/>
      <c r="N251" s="57"/>
      <c r="O251" s="56"/>
      <c r="P251" s="57"/>
      <c r="Q251" s="60"/>
      <c r="R251" s="71"/>
      <c r="S251" s="72"/>
      <c r="T251" s="73"/>
      <c r="U251" s="91"/>
      <c r="V251" s="73"/>
      <c r="W251" s="74"/>
    </row>
    <row r="252" spans="1:23" ht="13.5" thickBot="1" x14ac:dyDescent="0.25">
      <c r="A252" s="43" t="str">
        <f>$A$30</f>
        <v>ELECTRICIANS</v>
      </c>
      <c r="B252" s="111">
        <f t="shared" si="38"/>
        <v>0</v>
      </c>
      <c r="C252" s="112">
        <f t="shared" si="35"/>
        <v>0</v>
      </c>
      <c r="D252" s="113">
        <f t="shared" si="36"/>
        <v>0</v>
      </c>
      <c r="E252" s="112">
        <f t="shared" si="37"/>
        <v>0</v>
      </c>
      <c r="F252" s="55"/>
      <c r="G252" s="56"/>
      <c r="H252" s="57"/>
      <c r="I252" s="56"/>
      <c r="J252" s="57"/>
      <c r="K252" s="56"/>
      <c r="L252" s="57"/>
      <c r="M252" s="56"/>
      <c r="N252" s="57"/>
      <c r="O252" s="56"/>
      <c r="P252" s="57"/>
      <c r="Q252" s="60"/>
      <c r="R252" s="71"/>
      <c r="S252" s="72"/>
      <c r="T252" s="73"/>
      <c r="U252" s="91"/>
      <c r="V252" s="73"/>
      <c r="W252" s="74"/>
    </row>
    <row r="253" spans="1:23" ht="13.5" thickBot="1" x14ac:dyDescent="0.25">
      <c r="A253" s="43" t="str">
        <f>$A$31</f>
        <v>PIPEFITTER/PLUMBERS</v>
      </c>
      <c r="B253" s="111">
        <f t="shared" si="38"/>
        <v>0</v>
      </c>
      <c r="C253" s="112">
        <f t="shared" si="35"/>
        <v>0</v>
      </c>
      <c r="D253" s="113">
        <f t="shared" si="36"/>
        <v>0</v>
      </c>
      <c r="E253" s="112">
        <f t="shared" si="37"/>
        <v>0</v>
      </c>
      <c r="F253" s="55"/>
      <c r="G253" s="56"/>
      <c r="H253" s="57"/>
      <c r="I253" s="56"/>
      <c r="J253" s="57"/>
      <c r="K253" s="56"/>
      <c r="L253" s="57"/>
      <c r="M253" s="56"/>
      <c r="N253" s="57"/>
      <c r="O253" s="56"/>
      <c r="P253" s="57"/>
      <c r="Q253" s="56"/>
      <c r="R253" s="75"/>
      <c r="S253" s="76"/>
      <c r="T253" s="77"/>
      <c r="U253" s="92"/>
      <c r="V253" s="77"/>
      <c r="W253" s="78"/>
    </row>
    <row r="254" spans="1:23" ht="13.5" thickBot="1" x14ac:dyDescent="0.25">
      <c r="A254" s="43" t="str">
        <f>$A$32</f>
        <v>PAINTERS</v>
      </c>
      <c r="B254" s="111">
        <f t="shared" si="38"/>
        <v>0</v>
      </c>
      <c r="C254" s="112">
        <f t="shared" si="35"/>
        <v>0</v>
      </c>
      <c r="D254" s="113">
        <f t="shared" si="36"/>
        <v>0</v>
      </c>
      <c r="E254" s="112">
        <f t="shared" si="37"/>
        <v>0</v>
      </c>
      <c r="F254" s="55"/>
      <c r="G254" s="56"/>
      <c r="H254" s="57"/>
      <c r="I254" s="56"/>
      <c r="J254" s="57"/>
      <c r="K254" s="56"/>
      <c r="L254" s="57"/>
      <c r="M254" s="56"/>
      <c r="N254" s="57"/>
      <c r="O254" s="56"/>
      <c r="P254" s="57"/>
      <c r="Q254" s="56"/>
      <c r="R254" s="57"/>
      <c r="S254" s="79"/>
      <c r="T254" s="80"/>
      <c r="U254" s="93"/>
      <c r="V254" s="80"/>
      <c r="W254" s="81"/>
    </row>
    <row r="255" spans="1:23" ht="13.5" thickBot="1" x14ac:dyDescent="0.25">
      <c r="A255" s="43" t="str">
        <f>$A$33</f>
        <v>LABORERS-SEMI SKILLED</v>
      </c>
      <c r="B255" s="111">
        <f t="shared" si="38"/>
        <v>0</v>
      </c>
      <c r="C255" s="112">
        <f t="shared" si="35"/>
        <v>0</v>
      </c>
      <c r="D255" s="113">
        <f t="shared" si="36"/>
        <v>0</v>
      </c>
      <c r="E255" s="112">
        <f t="shared" si="37"/>
        <v>0</v>
      </c>
      <c r="F255" s="55"/>
      <c r="G255" s="56"/>
      <c r="H255" s="57"/>
      <c r="I255" s="56"/>
      <c r="J255" s="57"/>
      <c r="K255" s="56"/>
      <c r="L255" s="57"/>
      <c r="M255" s="56"/>
      <c r="N255" s="57"/>
      <c r="O255" s="56"/>
      <c r="P255" s="57"/>
      <c r="Q255" s="56"/>
      <c r="R255" s="57"/>
      <c r="S255" s="79"/>
      <c r="T255" s="80"/>
      <c r="U255" s="93"/>
      <c r="V255" s="80"/>
      <c r="W255" s="81"/>
    </row>
    <row r="256" spans="1:23" ht="13.5" thickBot="1" x14ac:dyDescent="0.25">
      <c r="A256" s="43" t="str">
        <f>$A$34</f>
        <v>LABORERS-UNSKILLED</v>
      </c>
      <c r="B256" s="111">
        <f t="shared" si="38"/>
        <v>0</v>
      </c>
      <c r="C256" s="112">
        <f t="shared" si="35"/>
        <v>0</v>
      </c>
      <c r="D256" s="113">
        <f t="shared" si="36"/>
        <v>0</v>
      </c>
      <c r="E256" s="112">
        <f t="shared" si="37"/>
        <v>0</v>
      </c>
      <c r="F256" s="55"/>
      <c r="G256" s="56"/>
      <c r="H256" s="57"/>
      <c r="I256" s="56"/>
      <c r="J256" s="57"/>
      <c r="K256" s="56"/>
      <c r="L256" s="57"/>
      <c r="M256" s="56"/>
      <c r="N256" s="57"/>
      <c r="O256" s="56"/>
      <c r="P256" s="57"/>
      <c r="Q256" s="56"/>
      <c r="R256" s="57"/>
      <c r="S256" s="79"/>
      <c r="T256" s="80"/>
      <c r="U256" s="93"/>
      <c r="V256" s="80"/>
      <c r="W256" s="81"/>
    </row>
    <row r="257" spans="1:23" ht="13.5" thickBot="1" x14ac:dyDescent="0.25">
      <c r="A257" s="43" t="str">
        <f>$A$35</f>
        <v>TOTAL</v>
      </c>
      <c r="B257" s="114">
        <f t="shared" ref="B257:O257" si="39">SUM(B242:B256)</f>
        <v>0</v>
      </c>
      <c r="C257" s="110">
        <f t="shared" si="39"/>
        <v>0</v>
      </c>
      <c r="D257" s="115">
        <f t="shared" si="39"/>
        <v>0</v>
      </c>
      <c r="E257" s="109">
        <f t="shared" si="39"/>
        <v>0</v>
      </c>
      <c r="F257" s="107">
        <f t="shared" si="39"/>
        <v>0</v>
      </c>
      <c r="G257" s="108">
        <f t="shared" si="39"/>
        <v>0</v>
      </c>
      <c r="H257" s="107">
        <f t="shared" si="39"/>
        <v>0</v>
      </c>
      <c r="I257" s="108">
        <f t="shared" si="39"/>
        <v>0</v>
      </c>
      <c r="J257" s="107">
        <f t="shared" si="39"/>
        <v>0</v>
      </c>
      <c r="K257" s="108">
        <f t="shared" si="39"/>
        <v>0</v>
      </c>
      <c r="L257" s="107">
        <f t="shared" si="39"/>
        <v>0</v>
      </c>
      <c r="M257" s="108">
        <f t="shared" si="39"/>
        <v>0</v>
      </c>
      <c r="N257" s="107">
        <f t="shared" si="39"/>
        <v>0</v>
      </c>
      <c r="O257" s="108">
        <f t="shared" si="39"/>
        <v>0</v>
      </c>
      <c r="P257" s="107">
        <f>SUM(P242:P256)</f>
        <v>0</v>
      </c>
      <c r="Q257" s="108">
        <f>SUM(Q242:Q256)</f>
        <v>0</v>
      </c>
      <c r="R257" s="107">
        <f t="shared" ref="R257:S257" si="40">SUM(R242:R256)</f>
        <v>0</v>
      </c>
      <c r="S257" s="109">
        <f t="shared" si="40"/>
        <v>0</v>
      </c>
      <c r="T257" s="107">
        <f>SUM(T242:T256)</f>
        <v>0</v>
      </c>
      <c r="U257" s="110">
        <f>SUM(U242:U256)</f>
        <v>0</v>
      </c>
      <c r="V257" s="107">
        <f>SUM(V242:V256)</f>
        <v>0</v>
      </c>
      <c r="W257" s="109">
        <f>SUM(W242:W256)</f>
        <v>0</v>
      </c>
    </row>
    <row r="258" spans="1:23" ht="12.75" customHeight="1" x14ac:dyDescent="0.2">
      <c r="A258" s="222" t="str">
        <f>$A$36</f>
        <v>TABLE C (Table B data by racial status)</v>
      </c>
      <c r="B258" s="223"/>
      <c r="C258" s="223"/>
      <c r="D258" s="223"/>
      <c r="E258" s="223"/>
      <c r="F258" s="223"/>
      <c r="G258" s="223"/>
      <c r="H258" s="223"/>
      <c r="I258" s="223"/>
      <c r="J258" s="223"/>
      <c r="K258" s="223"/>
      <c r="L258" s="223"/>
      <c r="M258" s="223"/>
      <c r="N258" s="223"/>
      <c r="O258" s="223"/>
      <c r="P258" s="223"/>
      <c r="Q258" s="223"/>
      <c r="R258" s="223"/>
      <c r="S258" s="223"/>
      <c r="T258" s="223"/>
      <c r="U258" s="223"/>
      <c r="V258" s="223"/>
      <c r="W258" s="224"/>
    </row>
    <row r="259" spans="1:23" ht="13.5" thickBot="1" x14ac:dyDescent="0.25">
      <c r="A259" s="225"/>
      <c r="B259" s="226"/>
      <c r="C259" s="226"/>
      <c r="D259" s="226"/>
      <c r="E259" s="226"/>
      <c r="F259" s="226"/>
      <c r="G259" s="226"/>
      <c r="H259" s="226"/>
      <c r="I259" s="226"/>
      <c r="J259" s="226"/>
      <c r="K259" s="226"/>
      <c r="L259" s="226"/>
      <c r="M259" s="226"/>
      <c r="N259" s="226"/>
      <c r="O259" s="226"/>
      <c r="P259" s="226"/>
      <c r="Q259" s="226"/>
      <c r="R259" s="226"/>
      <c r="S259" s="226"/>
      <c r="T259" s="226"/>
      <c r="U259" s="226"/>
      <c r="V259" s="226"/>
      <c r="W259" s="227"/>
    </row>
    <row r="260" spans="1:23" ht="13.5" thickBot="1" x14ac:dyDescent="0.25">
      <c r="A260" s="43" t="str">
        <f>$A$38</f>
        <v>APPRENTICES</v>
      </c>
      <c r="B260" s="112">
        <f>F260+H260+J260+L260+N260+P260+R260</f>
        <v>0</v>
      </c>
      <c r="C260" s="110">
        <f>G260+I260+K260+M260+O260+Q260+S260</f>
        <v>0</v>
      </c>
      <c r="D260" s="115">
        <f>F260+H260+J260+L260+N260+P260</f>
        <v>0</v>
      </c>
      <c r="E260" s="112">
        <f>G260+I260+K260+M260+O260+Q260</f>
        <v>0</v>
      </c>
      <c r="F260" s="94"/>
      <c r="G260" s="56"/>
      <c r="H260" s="95"/>
      <c r="I260" s="56"/>
      <c r="J260" s="95"/>
      <c r="K260" s="56"/>
      <c r="L260" s="95"/>
      <c r="M260" s="56"/>
      <c r="N260" s="95"/>
      <c r="O260" s="56"/>
      <c r="P260" s="95"/>
      <c r="Q260" s="56"/>
      <c r="R260" s="95"/>
      <c r="S260" s="56"/>
      <c r="T260" s="44"/>
      <c r="U260" s="45"/>
      <c r="V260" s="44"/>
      <c r="W260" s="45"/>
    </row>
    <row r="261" spans="1:23" ht="13.5" thickBot="1" x14ac:dyDescent="0.25">
      <c r="A261" s="43" t="str">
        <f>$A$39</f>
        <v>OJT TRAINEES</v>
      </c>
      <c r="B261" s="112">
        <f>F261+H261+J261+L261+N261+P261+R261</f>
        <v>0</v>
      </c>
      <c r="C261" s="110">
        <f>G261+I261+K261+M261+O261+Q261+S261</f>
        <v>0</v>
      </c>
      <c r="D261" s="115">
        <f>F261+H261+J261+L261+N261+P261</f>
        <v>0</v>
      </c>
      <c r="E261" s="112">
        <f>G261+I261+K261+M261+O261+Q261</f>
        <v>0</v>
      </c>
      <c r="F261" s="94"/>
      <c r="G261" s="56"/>
      <c r="H261" s="95"/>
      <c r="I261" s="56"/>
      <c r="J261" s="95"/>
      <c r="K261" s="56"/>
      <c r="L261" s="95"/>
      <c r="M261" s="56"/>
      <c r="N261" s="95"/>
      <c r="O261" s="56"/>
      <c r="P261" s="95"/>
      <c r="Q261" s="56"/>
      <c r="R261" s="95"/>
      <c r="S261" s="56"/>
      <c r="T261" s="46"/>
      <c r="U261" s="47"/>
      <c r="V261" s="46"/>
      <c r="W261" s="47"/>
    </row>
    <row r="262" spans="1:23" ht="15.75" customHeight="1" x14ac:dyDescent="0.2">
      <c r="A262" s="228" t="str">
        <f>$A$40</f>
        <v xml:space="preserve">8. PREPARED BY: </v>
      </c>
      <c r="B262" s="229"/>
      <c r="C262" s="229"/>
      <c r="D262" s="229"/>
      <c r="E262" s="229"/>
      <c r="F262" s="229"/>
      <c r="G262" s="229"/>
      <c r="H262" s="230"/>
      <c r="I262" s="243" t="str">
        <f>$I$40</f>
        <v>9. DATE</v>
      </c>
      <c r="J262" s="244"/>
      <c r="K262" s="243" t="str">
        <f>$K$40</f>
        <v>10. REVIEWED BY:    (Signature and Title of State Highway Official)</v>
      </c>
      <c r="L262" s="245"/>
      <c r="M262" s="245"/>
      <c r="N262" s="245"/>
      <c r="O262" s="245"/>
      <c r="P262" s="245"/>
      <c r="Q262" s="245"/>
      <c r="R262" s="245"/>
      <c r="S262" s="245"/>
      <c r="T262" s="245"/>
      <c r="U262" s="244"/>
      <c r="V262" s="243" t="s">
        <v>28</v>
      </c>
      <c r="W262" s="246"/>
    </row>
    <row r="263" spans="1:23" ht="12.75" customHeight="1" x14ac:dyDescent="0.2">
      <c r="A263" s="247" t="str">
        <f>$A$41</f>
        <v>(Signature and Title of Contractors Representative)</v>
      </c>
      <c r="B263" s="248"/>
      <c r="C263" s="248"/>
      <c r="D263" s="248"/>
      <c r="E263" s="248"/>
      <c r="F263" s="248"/>
      <c r="G263" s="248"/>
      <c r="H263" s="249"/>
      <c r="I263" s="250" t="str">
        <f>IF($I$41="","",$I$41)</f>
        <v/>
      </c>
      <c r="J263" s="192"/>
      <c r="K263" s="253" t="str">
        <f>IF($K$41="","",$K$41)</f>
        <v/>
      </c>
      <c r="L263" s="146"/>
      <c r="M263" s="146"/>
      <c r="N263" s="146"/>
      <c r="O263" s="146"/>
      <c r="P263" s="146"/>
      <c r="Q263" s="146"/>
      <c r="R263" s="146"/>
      <c r="S263" s="146"/>
      <c r="T263" s="146"/>
      <c r="U263" s="254"/>
      <c r="V263" s="258" t="str">
        <f>IF($V$41="","",$V$41)</f>
        <v/>
      </c>
      <c r="W263" s="259"/>
    </row>
    <row r="264" spans="1:23" x14ac:dyDescent="0.2">
      <c r="A264" s="262" t="str">
        <f>IF($A$42="","",$A$42)</f>
        <v/>
      </c>
      <c r="B264" s="263"/>
      <c r="C264" s="263"/>
      <c r="D264" s="263"/>
      <c r="E264" s="263"/>
      <c r="F264" s="263"/>
      <c r="G264" s="263"/>
      <c r="H264" s="264"/>
      <c r="I264" s="193"/>
      <c r="J264" s="192"/>
      <c r="K264" s="253"/>
      <c r="L264" s="146"/>
      <c r="M264" s="146"/>
      <c r="N264" s="146"/>
      <c r="O264" s="146"/>
      <c r="P264" s="146"/>
      <c r="Q264" s="146"/>
      <c r="R264" s="146"/>
      <c r="S264" s="146"/>
      <c r="T264" s="146"/>
      <c r="U264" s="254"/>
      <c r="V264" s="258"/>
      <c r="W264" s="259"/>
    </row>
    <row r="265" spans="1:23" x14ac:dyDescent="0.2">
      <c r="A265" s="262"/>
      <c r="B265" s="263"/>
      <c r="C265" s="263"/>
      <c r="D265" s="263"/>
      <c r="E265" s="263"/>
      <c r="F265" s="263"/>
      <c r="G265" s="263"/>
      <c r="H265" s="264"/>
      <c r="I265" s="193"/>
      <c r="J265" s="192"/>
      <c r="K265" s="253"/>
      <c r="L265" s="146"/>
      <c r="M265" s="146"/>
      <c r="N265" s="146"/>
      <c r="O265" s="146"/>
      <c r="P265" s="146"/>
      <c r="Q265" s="146"/>
      <c r="R265" s="146"/>
      <c r="S265" s="146"/>
      <c r="T265" s="146"/>
      <c r="U265" s="254"/>
      <c r="V265" s="258"/>
      <c r="W265" s="259"/>
    </row>
    <row r="266" spans="1:23" ht="13.5" thickBot="1" x14ac:dyDescent="0.25">
      <c r="A266" s="265"/>
      <c r="B266" s="266"/>
      <c r="C266" s="266"/>
      <c r="D266" s="266"/>
      <c r="E266" s="266"/>
      <c r="F266" s="266"/>
      <c r="G266" s="266"/>
      <c r="H266" s="267"/>
      <c r="I266" s="251"/>
      <c r="J266" s="252"/>
      <c r="K266" s="255"/>
      <c r="L266" s="256"/>
      <c r="M266" s="256"/>
      <c r="N266" s="256"/>
      <c r="O266" s="256"/>
      <c r="P266" s="256"/>
      <c r="Q266" s="256"/>
      <c r="R266" s="256"/>
      <c r="S266" s="256"/>
      <c r="T266" s="256"/>
      <c r="U266" s="257"/>
      <c r="V266" s="260"/>
      <c r="W266" s="261"/>
    </row>
    <row r="267" spans="1:23" x14ac:dyDescent="0.2">
      <c r="A267" s="234" t="str">
        <f>$A$45</f>
        <v>Form FHWA- 1391 (Rev. 06-22)</v>
      </c>
      <c r="B267" s="235"/>
      <c r="C267" s="236"/>
      <c r="D267" s="236"/>
      <c r="E267" s="49"/>
      <c r="F267" s="49"/>
      <c r="G267" s="49"/>
      <c r="H267" s="49"/>
      <c r="I267" s="49"/>
      <c r="J267" s="237" t="str">
        <f>$J$45</f>
        <v>PREVIOUS EDITIONS ARE OBSOLETE</v>
      </c>
      <c r="K267" s="237"/>
      <c r="L267" s="237"/>
      <c r="M267" s="237"/>
      <c r="N267" s="237"/>
      <c r="O267" s="237"/>
      <c r="P267" s="237"/>
      <c r="Q267" s="237"/>
      <c r="R267" s="237"/>
      <c r="S267" s="237"/>
      <c r="T267" s="237"/>
      <c r="U267" s="237"/>
      <c r="V267" s="237"/>
      <c r="W267" s="237"/>
    </row>
    <row r="268" spans="1:23" ht="13.5" thickBot="1" x14ac:dyDescent="0.25"/>
    <row r="269" spans="1:23" s="52" customFormat="1" ht="18.75" thickBot="1" x14ac:dyDescent="0.3">
      <c r="A269" s="207" t="str">
        <f>$A$10</f>
        <v xml:space="preserve">FEDERAL-AID HIGHWAY CONSTRUCTION CONTRACTORS ANNUAL EEO REPORT </v>
      </c>
      <c r="B269" s="208"/>
      <c r="C269" s="208"/>
      <c r="D269" s="208"/>
      <c r="E269" s="208"/>
      <c r="F269" s="208"/>
      <c r="G269" s="208"/>
      <c r="H269" s="208"/>
      <c r="I269" s="208"/>
      <c r="J269" s="208"/>
      <c r="K269" s="208"/>
      <c r="L269" s="208"/>
      <c r="M269" s="208"/>
      <c r="N269" s="208"/>
      <c r="O269" s="208"/>
      <c r="P269" s="208"/>
      <c r="Q269" s="208"/>
      <c r="R269" s="208"/>
      <c r="S269" s="208"/>
      <c r="T269" s="208"/>
      <c r="U269" s="208"/>
      <c r="V269" s="208"/>
      <c r="W269" s="209"/>
    </row>
    <row r="270" spans="1:23" ht="12.75" customHeight="1" x14ac:dyDescent="0.2">
      <c r="A270" s="210" t="str">
        <f>$A$11</f>
        <v xml:space="preserve">1. SELECT FIELD FROM DROPDOWN MENU: </v>
      </c>
      <c r="B270" s="211"/>
      <c r="C270" s="211"/>
      <c r="D270" s="212"/>
      <c r="E270" s="213" t="str">
        <f>$E$11</f>
        <v>2. COMPANY NAME, CITY, STATE:</v>
      </c>
      <c r="F270" s="138"/>
      <c r="G270" s="138"/>
      <c r="H270" s="138"/>
      <c r="I270" s="214"/>
      <c r="J270" s="161" t="str">
        <f>$J$11</f>
        <v>3. PROJECT NAME or DESCRIPTION:</v>
      </c>
      <c r="K270" s="162"/>
      <c r="L270" s="162"/>
      <c r="M270" s="162"/>
      <c r="N270" s="163" t="str">
        <f>$N$11</f>
        <v>4. DOLLAR AMOUNT OF CONTRACT:</v>
      </c>
      <c r="O270" s="164"/>
      <c r="P270" s="164"/>
      <c r="Q270" s="164"/>
      <c r="R270" s="215" t="str">
        <f>$R$11</f>
        <v>5.REPORTING WEEK FOR THIS PROJECT:</v>
      </c>
      <c r="S270" s="216"/>
      <c r="T270" s="216"/>
      <c r="U270" s="216"/>
      <c r="V270" s="216"/>
      <c r="W270" s="217"/>
    </row>
    <row r="271" spans="1:23" ht="12.75" customHeight="1" x14ac:dyDescent="0.2">
      <c r="A271" s="184"/>
      <c r="B271" s="185"/>
      <c r="C271" s="185"/>
      <c r="D271" s="186"/>
      <c r="E271" s="190" t="str">
        <f>IF($D$4="","Enter Company information at top of spreadsheet",$D$4)</f>
        <v>Enter Company information at top of spreadsheet</v>
      </c>
      <c r="F271" s="191"/>
      <c r="G271" s="191"/>
      <c r="H271" s="191"/>
      <c r="I271" s="192"/>
      <c r="J271" s="165"/>
      <c r="K271" s="166"/>
      <c r="L271" s="166"/>
      <c r="M271" s="166"/>
      <c r="N271" s="169"/>
      <c r="O271" s="170"/>
      <c r="P271" s="170"/>
      <c r="Q271" s="171"/>
      <c r="R271" s="197"/>
      <c r="S271" s="198"/>
      <c r="T271" s="198"/>
      <c r="U271" s="198"/>
      <c r="V271" s="198"/>
      <c r="W271" s="199"/>
    </row>
    <row r="272" spans="1:23" x14ac:dyDescent="0.2">
      <c r="A272" s="184"/>
      <c r="B272" s="185"/>
      <c r="C272" s="185"/>
      <c r="D272" s="186"/>
      <c r="E272" s="193"/>
      <c r="F272" s="191"/>
      <c r="G272" s="191"/>
      <c r="H272" s="191"/>
      <c r="I272" s="192"/>
      <c r="J272" s="165"/>
      <c r="K272" s="166"/>
      <c r="L272" s="166"/>
      <c r="M272" s="166"/>
      <c r="N272" s="172"/>
      <c r="O272" s="170"/>
      <c r="P272" s="170"/>
      <c r="Q272" s="171"/>
      <c r="R272" s="200"/>
      <c r="S272" s="198"/>
      <c r="T272" s="198"/>
      <c r="U272" s="198"/>
      <c r="V272" s="198"/>
      <c r="W272" s="199"/>
    </row>
    <row r="273" spans="1:23" ht="13.5" thickBot="1" x14ac:dyDescent="0.25">
      <c r="A273" s="187"/>
      <c r="B273" s="188"/>
      <c r="C273" s="188"/>
      <c r="D273" s="189"/>
      <c r="E273" s="194"/>
      <c r="F273" s="195"/>
      <c r="G273" s="195"/>
      <c r="H273" s="195"/>
      <c r="I273" s="196"/>
      <c r="J273" s="167"/>
      <c r="K273" s="168"/>
      <c r="L273" s="168"/>
      <c r="M273" s="168"/>
      <c r="N273" s="173"/>
      <c r="O273" s="174"/>
      <c r="P273" s="174"/>
      <c r="Q273" s="175"/>
      <c r="R273" s="201"/>
      <c r="S273" s="202"/>
      <c r="T273" s="202"/>
      <c r="U273" s="202"/>
      <c r="V273" s="202"/>
      <c r="W273" s="203"/>
    </row>
    <row r="274" spans="1:23" ht="13.5" customHeight="1" thickBot="1" x14ac:dyDescent="0.25">
      <c r="A274" s="204" t="str">
        <f>$A$15</f>
        <v>This collection of information is required by law and regulation 23 U.S.C. 140a and 23 CFR Part 230. The OMB control number for this collection is 2125-0019 expiring in March 2025.</v>
      </c>
      <c r="B274" s="205"/>
      <c r="C274" s="205"/>
      <c r="D274" s="205"/>
      <c r="E274" s="205"/>
      <c r="F274" s="205"/>
      <c r="G274" s="205"/>
      <c r="H274" s="205"/>
      <c r="I274" s="205"/>
      <c r="J274" s="205"/>
      <c r="K274" s="205"/>
      <c r="L274" s="205"/>
      <c r="M274" s="205"/>
      <c r="N274" s="205"/>
      <c r="O274" s="205"/>
      <c r="P274" s="205"/>
      <c r="Q274" s="205"/>
      <c r="R274" s="205"/>
      <c r="S274" s="205"/>
      <c r="T274" s="205"/>
      <c r="U274" s="205"/>
      <c r="V274" s="205"/>
      <c r="W274" s="206"/>
    </row>
    <row r="275" spans="1:23" ht="27" customHeight="1" thickBot="1" x14ac:dyDescent="0.25">
      <c r="A275" s="178" t="str">
        <f>$A$16</f>
        <v>6. WORKFORCE ON FEDERAL-AID AND CONSTRUCTION SITE(S) DURING LAST FULL PAY PERIOD ENDING IN JULY 2024</v>
      </c>
      <c r="B275" s="179"/>
      <c r="C275" s="179"/>
      <c r="D275" s="179"/>
      <c r="E275" s="179"/>
      <c r="F275" s="179"/>
      <c r="G275" s="179"/>
      <c r="H275" s="179"/>
      <c r="I275" s="179"/>
      <c r="J275" s="179"/>
      <c r="K275" s="179"/>
      <c r="L275" s="179"/>
      <c r="M275" s="179"/>
      <c r="N275" s="179"/>
      <c r="O275" s="179"/>
      <c r="P275" s="179"/>
      <c r="Q275" s="179"/>
      <c r="R275" s="179"/>
      <c r="S275" s="179"/>
      <c r="T275" s="179"/>
      <c r="U275" s="179"/>
      <c r="V275" s="179"/>
      <c r="W275" s="180"/>
    </row>
    <row r="276" spans="1:23" ht="14.25" thickTop="1" thickBot="1" x14ac:dyDescent="0.25">
      <c r="A276" s="181" t="str">
        <f>$A$17</f>
        <v>TABLE A</v>
      </c>
      <c r="B276" s="182"/>
      <c r="C276" s="182"/>
      <c r="D276" s="182"/>
      <c r="E276" s="182"/>
      <c r="F276" s="182"/>
      <c r="G276" s="182"/>
      <c r="H276" s="182"/>
      <c r="I276" s="182"/>
      <c r="J276" s="182"/>
      <c r="K276" s="182"/>
      <c r="L276" s="182"/>
      <c r="M276" s="182"/>
      <c r="N276" s="182"/>
      <c r="O276" s="182"/>
      <c r="P276" s="182"/>
      <c r="Q276" s="182"/>
      <c r="R276" s="182"/>
      <c r="S276" s="183"/>
      <c r="T276" s="231" t="str">
        <f>$T$17</f>
        <v>TABLE B</v>
      </c>
      <c r="U276" s="232"/>
      <c r="V276" s="232"/>
      <c r="W276" s="233"/>
    </row>
    <row r="277" spans="1:23" ht="99" customHeight="1" thickTop="1" thickBot="1" x14ac:dyDescent="0.25">
      <c r="A277" s="32" t="str">
        <f>$A$18</f>
        <v>JOB CATEGORIES</v>
      </c>
      <c r="B277" s="238" t="str">
        <f>$B$18</f>
        <v>TOTAL EMPLOYED</v>
      </c>
      <c r="C277" s="239"/>
      <c r="D277" s="240" t="str">
        <f>$D$18</f>
        <v>TOTAL RACIAL / ETHNIC MINORITY</v>
      </c>
      <c r="E277" s="241"/>
      <c r="F277" s="242" t="str">
        <f>$F$18</f>
        <v>BLACK or
AFRICAN
AMERICAN</v>
      </c>
      <c r="G277" s="177"/>
      <c r="H277" s="176" t="str">
        <f>$H$18</f>
        <v>HISPANIC OR LATINO</v>
      </c>
      <c r="I277" s="177"/>
      <c r="J277" s="176" t="str">
        <f>$J$18</f>
        <v>AMERICAN 
INDIAN OR 
ALASKA 
NATIVE</v>
      </c>
      <c r="K277" s="177"/>
      <c r="L277" s="176" t="str">
        <f>$L$18</f>
        <v>ASIAN</v>
      </c>
      <c r="M277" s="177"/>
      <c r="N277" s="176" t="str">
        <f>$N$18</f>
        <v>NATIVE 
HAWAIIAN OR 
OTHER PACIFIC ISLANDER</v>
      </c>
      <c r="O277" s="177"/>
      <c r="P277" s="176" t="str">
        <f>$P$18</f>
        <v>TWO OR MORE RACES</v>
      </c>
      <c r="Q277" s="177"/>
      <c r="R277" s="176" t="str">
        <f>$R$18</f>
        <v xml:space="preserve">WHITE </v>
      </c>
      <c r="S277" s="218"/>
      <c r="T277" s="219" t="str">
        <f>$T$18</f>
        <v>APPRENTICES</v>
      </c>
      <c r="U277" s="219"/>
      <c r="V277" s="220" t="str">
        <f>$V$18</f>
        <v>ON THE JOB TRAINEES</v>
      </c>
      <c r="W277" s="221"/>
    </row>
    <row r="278" spans="1:23" ht="13.5" thickBot="1" x14ac:dyDescent="0.25">
      <c r="A278" s="33"/>
      <c r="B278" s="34" t="str">
        <f>$B$19</f>
        <v>M</v>
      </c>
      <c r="C278" s="35" t="str">
        <f>$C$19</f>
        <v>F</v>
      </c>
      <c r="D278" s="36" t="str">
        <f>$D$19</f>
        <v>M</v>
      </c>
      <c r="E278" s="35" t="str">
        <f>$E$19</f>
        <v>F</v>
      </c>
      <c r="F278" s="37" t="str">
        <f>$F$19</f>
        <v>M</v>
      </c>
      <c r="G278" s="38" t="str">
        <f>$G$19</f>
        <v>F</v>
      </c>
      <c r="H278" s="39" t="str">
        <f>$H$19</f>
        <v>M</v>
      </c>
      <c r="I278" s="38" t="str">
        <f>$I$19</f>
        <v>F</v>
      </c>
      <c r="J278" s="39" t="str">
        <f>$J$19</f>
        <v>M</v>
      </c>
      <c r="K278" s="38" t="str">
        <f>$K$19</f>
        <v>F</v>
      </c>
      <c r="L278" s="39" t="str">
        <f>$L$19</f>
        <v>M</v>
      </c>
      <c r="M278" s="38" t="str">
        <f>$M$19</f>
        <v>F</v>
      </c>
      <c r="N278" s="39" t="str">
        <f>$N$19</f>
        <v>M</v>
      </c>
      <c r="O278" s="38" t="str">
        <f>$O$19</f>
        <v>F</v>
      </c>
      <c r="P278" s="39" t="str">
        <f>$P$19</f>
        <v>M</v>
      </c>
      <c r="Q278" s="38" t="str">
        <f>$Q$19</f>
        <v>F</v>
      </c>
      <c r="R278" s="39" t="str">
        <f>$R$19</f>
        <v>M</v>
      </c>
      <c r="S278" s="40" t="str">
        <f>$S$19</f>
        <v>F</v>
      </c>
      <c r="T278" s="41" t="str">
        <f>$T$19</f>
        <v>M</v>
      </c>
      <c r="U278" s="35" t="str">
        <f>$U$19</f>
        <v>F</v>
      </c>
      <c r="V278" s="96" t="str">
        <f>$V$19</f>
        <v>M</v>
      </c>
      <c r="W278" s="42" t="str">
        <f>$W$19</f>
        <v>F</v>
      </c>
    </row>
    <row r="279" spans="1:23" ht="13.5" thickBot="1" x14ac:dyDescent="0.25">
      <c r="A279" s="43" t="str">
        <f>$A$20</f>
        <v>OFFICIALS</v>
      </c>
      <c r="B279" s="111">
        <f>F279+H279+J279+L279+N279+P279+R279</f>
        <v>0</v>
      </c>
      <c r="C279" s="112">
        <f t="shared" ref="C279:C293" si="41">G279+I279+K279+M279+O279+Q279+S279</f>
        <v>0</v>
      </c>
      <c r="D279" s="113">
        <f t="shared" ref="D279:D293" si="42">F279+H279+J279+L279+N279+P279</f>
        <v>0</v>
      </c>
      <c r="E279" s="112">
        <f t="shared" ref="E279:E293" si="43">G279+I279+K279+M279+O279+Q279</f>
        <v>0</v>
      </c>
      <c r="F279" s="55"/>
      <c r="G279" s="56"/>
      <c r="H279" s="57"/>
      <c r="I279" s="56"/>
      <c r="J279" s="57"/>
      <c r="K279" s="56"/>
      <c r="L279" s="57"/>
      <c r="M279" s="56"/>
      <c r="N279" s="57"/>
      <c r="O279" s="56"/>
      <c r="P279" s="57"/>
      <c r="Q279" s="56"/>
      <c r="R279" s="58"/>
      <c r="S279" s="59"/>
      <c r="T279" s="128"/>
      <c r="U279" s="129"/>
      <c r="V279" s="128"/>
      <c r="W279" s="130"/>
    </row>
    <row r="280" spans="1:23" ht="13.5" thickBot="1" x14ac:dyDescent="0.25">
      <c r="A280" s="43" t="str">
        <f>$A$21</f>
        <v>SUPERVISORS</v>
      </c>
      <c r="B280" s="111">
        <f t="shared" ref="B280:B293" si="44">F280+H280+J280+L280+N280+P280+R280</f>
        <v>0</v>
      </c>
      <c r="C280" s="112">
        <f t="shared" si="41"/>
        <v>0</v>
      </c>
      <c r="D280" s="113">
        <f t="shared" si="42"/>
        <v>0</v>
      </c>
      <c r="E280" s="112">
        <f t="shared" si="43"/>
        <v>0</v>
      </c>
      <c r="F280" s="55"/>
      <c r="G280" s="56"/>
      <c r="H280" s="57"/>
      <c r="I280" s="56"/>
      <c r="J280" s="57"/>
      <c r="K280" s="56"/>
      <c r="L280" s="57"/>
      <c r="M280" s="56"/>
      <c r="N280" s="57"/>
      <c r="O280" s="56"/>
      <c r="P280" s="57"/>
      <c r="Q280" s="60"/>
      <c r="R280" s="61"/>
      <c r="S280" s="62"/>
      <c r="T280" s="131"/>
      <c r="U280" s="132"/>
      <c r="V280" s="131"/>
      <c r="W280" s="133"/>
    </row>
    <row r="281" spans="1:23" ht="13.5" thickBot="1" x14ac:dyDescent="0.25">
      <c r="A281" s="43" t="str">
        <f>$A$22</f>
        <v>FOREMEN/WOMEN</v>
      </c>
      <c r="B281" s="111">
        <f t="shared" si="44"/>
        <v>0</v>
      </c>
      <c r="C281" s="112">
        <f t="shared" si="41"/>
        <v>0</v>
      </c>
      <c r="D281" s="113">
        <f t="shared" si="42"/>
        <v>0</v>
      </c>
      <c r="E281" s="112">
        <f t="shared" si="43"/>
        <v>0</v>
      </c>
      <c r="F281" s="55"/>
      <c r="G281" s="56"/>
      <c r="H281" s="57"/>
      <c r="I281" s="56"/>
      <c r="J281" s="57"/>
      <c r="K281" s="56"/>
      <c r="L281" s="57"/>
      <c r="M281" s="56"/>
      <c r="N281" s="57"/>
      <c r="O281" s="56"/>
      <c r="P281" s="57"/>
      <c r="Q281" s="60"/>
      <c r="R281" s="65"/>
      <c r="S281" s="66"/>
      <c r="T281" s="134"/>
      <c r="U281" s="135"/>
      <c r="V281" s="134"/>
      <c r="W281" s="136"/>
    </row>
    <row r="282" spans="1:23" ht="13.5" thickBot="1" x14ac:dyDescent="0.25">
      <c r="A282" s="43" t="str">
        <f>$A$23</f>
        <v>CLERICAL</v>
      </c>
      <c r="B282" s="111">
        <f t="shared" si="44"/>
        <v>0</v>
      </c>
      <c r="C282" s="112">
        <f t="shared" si="41"/>
        <v>0</v>
      </c>
      <c r="D282" s="113">
        <f t="shared" si="42"/>
        <v>0</v>
      </c>
      <c r="E282" s="112">
        <f t="shared" si="43"/>
        <v>0</v>
      </c>
      <c r="F282" s="55"/>
      <c r="G282" s="56"/>
      <c r="H282" s="57"/>
      <c r="I282" s="56"/>
      <c r="J282" s="57"/>
      <c r="K282" s="56"/>
      <c r="L282" s="57"/>
      <c r="M282" s="56"/>
      <c r="N282" s="57"/>
      <c r="O282" s="56"/>
      <c r="P282" s="57"/>
      <c r="Q282" s="60"/>
      <c r="R282" s="65"/>
      <c r="S282" s="66"/>
      <c r="T282" s="134"/>
      <c r="U282" s="135"/>
      <c r="V282" s="134"/>
      <c r="W282" s="136"/>
    </row>
    <row r="283" spans="1:23" ht="13.5" thickBot="1" x14ac:dyDescent="0.25">
      <c r="A283" s="43" t="str">
        <f>$A$24</f>
        <v>EQUIPMENT OPERATORS</v>
      </c>
      <c r="B283" s="111">
        <f t="shared" si="44"/>
        <v>0</v>
      </c>
      <c r="C283" s="112">
        <f t="shared" si="41"/>
        <v>0</v>
      </c>
      <c r="D283" s="113">
        <f t="shared" si="42"/>
        <v>0</v>
      </c>
      <c r="E283" s="112">
        <f t="shared" si="43"/>
        <v>0</v>
      </c>
      <c r="F283" s="55"/>
      <c r="G283" s="56"/>
      <c r="H283" s="57"/>
      <c r="I283" s="56"/>
      <c r="J283" s="57"/>
      <c r="K283" s="56"/>
      <c r="L283" s="57"/>
      <c r="M283" s="56"/>
      <c r="N283" s="57"/>
      <c r="O283" s="56"/>
      <c r="P283" s="57"/>
      <c r="Q283" s="60"/>
      <c r="R283" s="65"/>
      <c r="S283" s="66"/>
      <c r="T283" s="67"/>
      <c r="U283" s="89"/>
      <c r="V283" s="67"/>
      <c r="W283" s="68"/>
    </row>
    <row r="284" spans="1:23" ht="13.5" thickBot="1" x14ac:dyDescent="0.25">
      <c r="A284" s="43" t="str">
        <f>$A$25</f>
        <v>MECHANICS</v>
      </c>
      <c r="B284" s="111">
        <f t="shared" si="44"/>
        <v>0</v>
      </c>
      <c r="C284" s="112">
        <f t="shared" si="41"/>
        <v>0</v>
      </c>
      <c r="D284" s="113">
        <f t="shared" si="42"/>
        <v>0</v>
      </c>
      <c r="E284" s="112">
        <f t="shared" si="43"/>
        <v>0</v>
      </c>
      <c r="F284" s="55"/>
      <c r="G284" s="56"/>
      <c r="H284" s="57"/>
      <c r="I284" s="56"/>
      <c r="J284" s="57"/>
      <c r="K284" s="56"/>
      <c r="L284" s="57"/>
      <c r="M284" s="56"/>
      <c r="N284" s="57"/>
      <c r="O284" s="56"/>
      <c r="P284" s="57"/>
      <c r="Q284" s="60"/>
      <c r="R284" s="65"/>
      <c r="S284" s="66"/>
      <c r="T284" s="67"/>
      <c r="U284" s="89"/>
      <c r="V284" s="67"/>
      <c r="W284" s="68"/>
    </row>
    <row r="285" spans="1:23" ht="13.5" thickBot="1" x14ac:dyDescent="0.25">
      <c r="A285" s="43" t="str">
        <f>$A$26</f>
        <v>TRUCK DRIVERS</v>
      </c>
      <c r="B285" s="111">
        <f t="shared" si="44"/>
        <v>0</v>
      </c>
      <c r="C285" s="112">
        <f t="shared" si="41"/>
        <v>0</v>
      </c>
      <c r="D285" s="113">
        <f t="shared" si="42"/>
        <v>0</v>
      </c>
      <c r="E285" s="112">
        <f t="shared" si="43"/>
        <v>0</v>
      </c>
      <c r="F285" s="55"/>
      <c r="G285" s="56"/>
      <c r="H285" s="57"/>
      <c r="I285" s="56"/>
      <c r="J285" s="57"/>
      <c r="K285" s="56"/>
      <c r="L285" s="57"/>
      <c r="M285" s="56"/>
      <c r="N285" s="57"/>
      <c r="O285" s="56"/>
      <c r="P285" s="57"/>
      <c r="Q285" s="60"/>
      <c r="R285" s="69"/>
      <c r="S285" s="70"/>
      <c r="T285" s="63"/>
      <c r="U285" s="90"/>
      <c r="V285" s="63"/>
      <c r="W285" s="64"/>
    </row>
    <row r="286" spans="1:23" ht="13.5" thickBot="1" x14ac:dyDescent="0.25">
      <c r="A286" s="43" t="str">
        <f>$A$27</f>
        <v>IRONWORKERS</v>
      </c>
      <c r="B286" s="111">
        <f t="shared" si="44"/>
        <v>0</v>
      </c>
      <c r="C286" s="112">
        <f t="shared" si="41"/>
        <v>0</v>
      </c>
      <c r="D286" s="113">
        <f t="shared" si="42"/>
        <v>0</v>
      </c>
      <c r="E286" s="112">
        <f t="shared" si="43"/>
        <v>0</v>
      </c>
      <c r="F286" s="55"/>
      <c r="G286" s="56"/>
      <c r="H286" s="57"/>
      <c r="I286" s="56"/>
      <c r="J286" s="57"/>
      <c r="K286" s="56"/>
      <c r="L286" s="57"/>
      <c r="M286" s="56"/>
      <c r="N286" s="57"/>
      <c r="O286" s="56"/>
      <c r="P286" s="57"/>
      <c r="Q286" s="60"/>
      <c r="R286" s="71"/>
      <c r="S286" s="72"/>
      <c r="T286" s="73"/>
      <c r="U286" s="91"/>
      <c r="V286" s="73"/>
      <c r="W286" s="74"/>
    </row>
    <row r="287" spans="1:23" ht="13.5" thickBot="1" x14ac:dyDescent="0.25">
      <c r="A287" s="43" t="str">
        <f>$A$28</f>
        <v>CARPENTERS</v>
      </c>
      <c r="B287" s="111">
        <f t="shared" si="44"/>
        <v>0</v>
      </c>
      <c r="C287" s="112">
        <f t="shared" si="41"/>
        <v>0</v>
      </c>
      <c r="D287" s="113">
        <f t="shared" si="42"/>
        <v>0</v>
      </c>
      <c r="E287" s="112">
        <f t="shared" si="43"/>
        <v>0</v>
      </c>
      <c r="F287" s="55"/>
      <c r="G287" s="56"/>
      <c r="H287" s="57"/>
      <c r="I287" s="56"/>
      <c r="J287" s="57"/>
      <c r="K287" s="56"/>
      <c r="L287" s="57"/>
      <c r="M287" s="56"/>
      <c r="N287" s="57"/>
      <c r="O287" s="56"/>
      <c r="P287" s="57"/>
      <c r="Q287" s="60"/>
      <c r="R287" s="71"/>
      <c r="S287" s="72"/>
      <c r="T287" s="73"/>
      <c r="U287" s="91"/>
      <c r="V287" s="73"/>
      <c r="W287" s="74"/>
    </row>
    <row r="288" spans="1:23" ht="13.5" thickBot="1" x14ac:dyDescent="0.25">
      <c r="A288" s="43" t="str">
        <f>$A$29</f>
        <v>CEMENT MASONS</v>
      </c>
      <c r="B288" s="111">
        <f t="shared" si="44"/>
        <v>0</v>
      </c>
      <c r="C288" s="112">
        <f t="shared" si="41"/>
        <v>0</v>
      </c>
      <c r="D288" s="113">
        <f t="shared" si="42"/>
        <v>0</v>
      </c>
      <c r="E288" s="112">
        <f t="shared" si="43"/>
        <v>0</v>
      </c>
      <c r="F288" s="55"/>
      <c r="G288" s="56"/>
      <c r="H288" s="57"/>
      <c r="I288" s="56"/>
      <c r="J288" s="57"/>
      <c r="K288" s="56"/>
      <c r="L288" s="57"/>
      <c r="M288" s="56"/>
      <c r="N288" s="57"/>
      <c r="O288" s="56"/>
      <c r="P288" s="57"/>
      <c r="Q288" s="60"/>
      <c r="R288" s="71"/>
      <c r="S288" s="72"/>
      <c r="T288" s="73"/>
      <c r="U288" s="91"/>
      <c r="V288" s="73"/>
      <c r="W288" s="74"/>
    </row>
    <row r="289" spans="1:23" ht="13.5" thickBot="1" x14ac:dyDescent="0.25">
      <c r="A289" s="43" t="str">
        <f>$A$30</f>
        <v>ELECTRICIANS</v>
      </c>
      <c r="B289" s="111">
        <f t="shared" si="44"/>
        <v>0</v>
      </c>
      <c r="C289" s="112">
        <f t="shared" si="41"/>
        <v>0</v>
      </c>
      <c r="D289" s="113">
        <f t="shared" si="42"/>
        <v>0</v>
      </c>
      <c r="E289" s="112">
        <f t="shared" si="43"/>
        <v>0</v>
      </c>
      <c r="F289" s="55"/>
      <c r="G289" s="56"/>
      <c r="H289" s="57"/>
      <c r="I289" s="56"/>
      <c r="J289" s="57"/>
      <c r="K289" s="56"/>
      <c r="L289" s="57"/>
      <c r="M289" s="56"/>
      <c r="N289" s="57"/>
      <c r="O289" s="56"/>
      <c r="P289" s="57"/>
      <c r="Q289" s="60"/>
      <c r="R289" s="71"/>
      <c r="S289" s="72"/>
      <c r="T289" s="73"/>
      <c r="U289" s="91"/>
      <c r="V289" s="73"/>
      <c r="W289" s="74"/>
    </row>
    <row r="290" spans="1:23" ht="13.5" thickBot="1" x14ac:dyDescent="0.25">
      <c r="A290" s="43" t="str">
        <f>$A$31</f>
        <v>PIPEFITTER/PLUMBERS</v>
      </c>
      <c r="B290" s="111">
        <f t="shared" si="44"/>
        <v>0</v>
      </c>
      <c r="C290" s="112">
        <f t="shared" si="41"/>
        <v>0</v>
      </c>
      <c r="D290" s="113">
        <f t="shared" si="42"/>
        <v>0</v>
      </c>
      <c r="E290" s="112">
        <f t="shared" si="43"/>
        <v>0</v>
      </c>
      <c r="F290" s="55"/>
      <c r="G290" s="56"/>
      <c r="H290" s="57"/>
      <c r="I290" s="56"/>
      <c r="J290" s="57"/>
      <c r="K290" s="56"/>
      <c r="L290" s="57"/>
      <c r="M290" s="56"/>
      <c r="N290" s="57"/>
      <c r="O290" s="56"/>
      <c r="P290" s="57"/>
      <c r="Q290" s="56"/>
      <c r="R290" s="75"/>
      <c r="S290" s="76"/>
      <c r="T290" s="77"/>
      <c r="U290" s="92"/>
      <c r="V290" s="77"/>
      <c r="W290" s="78"/>
    </row>
    <row r="291" spans="1:23" ht="13.5" thickBot="1" x14ac:dyDescent="0.25">
      <c r="A291" s="43" t="str">
        <f>$A$32</f>
        <v>PAINTERS</v>
      </c>
      <c r="B291" s="111">
        <f t="shared" si="44"/>
        <v>0</v>
      </c>
      <c r="C291" s="112">
        <f t="shared" si="41"/>
        <v>0</v>
      </c>
      <c r="D291" s="113">
        <f t="shared" si="42"/>
        <v>0</v>
      </c>
      <c r="E291" s="112">
        <f t="shared" si="43"/>
        <v>0</v>
      </c>
      <c r="F291" s="55"/>
      <c r="G291" s="56"/>
      <c r="H291" s="57"/>
      <c r="I291" s="56"/>
      <c r="J291" s="57"/>
      <c r="K291" s="56"/>
      <c r="L291" s="57"/>
      <c r="M291" s="56"/>
      <c r="N291" s="57"/>
      <c r="O291" s="56"/>
      <c r="P291" s="57"/>
      <c r="Q291" s="56"/>
      <c r="R291" s="57"/>
      <c r="S291" s="79"/>
      <c r="T291" s="80"/>
      <c r="U291" s="93"/>
      <c r="V291" s="80"/>
      <c r="W291" s="81"/>
    </row>
    <row r="292" spans="1:23" ht="13.5" thickBot="1" x14ac:dyDescent="0.25">
      <c r="A292" s="43" t="str">
        <f>$A$33</f>
        <v>LABORERS-SEMI SKILLED</v>
      </c>
      <c r="B292" s="111">
        <f t="shared" si="44"/>
        <v>0</v>
      </c>
      <c r="C292" s="112">
        <f t="shared" si="41"/>
        <v>0</v>
      </c>
      <c r="D292" s="113">
        <f t="shared" si="42"/>
        <v>0</v>
      </c>
      <c r="E292" s="112">
        <f t="shared" si="43"/>
        <v>0</v>
      </c>
      <c r="F292" s="55"/>
      <c r="G292" s="56"/>
      <c r="H292" s="57"/>
      <c r="I292" s="56"/>
      <c r="J292" s="57"/>
      <c r="K292" s="56"/>
      <c r="L292" s="57"/>
      <c r="M292" s="56"/>
      <c r="N292" s="57"/>
      <c r="O292" s="56"/>
      <c r="P292" s="57"/>
      <c r="Q292" s="56"/>
      <c r="R292" s="57"/>
      <c r="S292" s="79"/>
      <c r="T292" s="80"/>
      <c r="U292" s="93"/>
      <c r="V292" s="80"/>
      <c r="W292" s="81"/>
    </row>
    <row r="293" spans="1:23" ht="13.5" thickBot="1" x14ac:dyDescent="0.25">
      <c r="A293" s="43" t="str">
        <f>$A$34</f>
        <v>LABORERS-UNSKILLED</v>
      </c>
      <c r="B293" s="111">
        <f t="shared" si="44"/>
        <v>0</v>
      </c>
      <c r="C293" s="112">
        <f t="shared" si="41"/>
        <v>0</v>
      </c>
      <c r="D293" s="113">
        <f t="shared" si="42"/>
        <v>0</v>
      </c>
      <c r="E293" s="112">
        <f t="shared" si="43"/>
        <v>0</v>
      </c>
      <c r="F293" s="55"/>
      <c r="G293" s="56"/>
      <c r="H293" s="57"/>
      <c r="I293" s="56"/>
      <c r="J293" s="57"/>
      <c r="K293" s="56"/>
      <c r="L293" s="57"/>
      <c r="M293" s="56"/>
      <c r="N293" s="57"/>
      <c r="O293" s="56"/>
      <c r="P293" s="57"/>
      <c r="Q293" s="56"/>
      <c r="R293" s="57"/>
      <c r="S293" s="79"/>
      <c r="T293" s="80"/>
      <c r="U293" s="93"/>
      <c r="V293" s="80"/>
      <c r="W293" s="81"/>
    </row>
    <row r="294" spans="1:23" ht="13.5" thickBot="1" x14ac:dyDescent="0.25">
      <c r="A294" s="43" t="str">
        <f>$A$35</f>
        <v>TOTAL</v>
      </c>
      <c r="B294" s="114">
        <f t="shared" ref="B294:O294" si="45">SUM(B279:B293)</f>
        <v>0</v>
      </c>
      <c r="C294" s="110">
        <f t="shared" si="45"/>
        <v>0</v>
      </c>
      <c r="D294" s="115">
        <f t="shared" si="45"/>
        <v>0</v>
      </c>
      <c r="E294" s="109">
        <f t="shared" si="45"/>
        <v>0</v>
      </c>
      <c r="F294" s="107">
        <f t="shared" si="45"/>
        <v>0</v>
      </c>
      <c r="G294" s="108">
        <f t="shared" si="45"/>
        <v>0</v>
      </c>
      <c r="H294" s="107">
        <f t="shared" si="45"/>
        <v>0</v>
      </c>
      <c r="I294" s="108">
        <f t="shared" si="45"/>
        <v>0</v>
      </c>
      <c r="J294" s="107">
        <f t="shared" si="45"/>
        <v>0</v>
      </c>
      <c r="K294" s="108">
        <f t="shared" si="45"/>
        <v>0</v>
      </c>
      <c r="L294" s="107">
        <f t="shared" si="45"/>
        <v>0</v>
      </c>
      <c r="M294" s="108">
        <f t="shared" si="45"/>
        <v>0</v>
      </c>
      <c r="N294" s="107">
        <f t="shared" si="45"/>
        <v>0</v>
      </c>
      <c r="O294" s="108">
        <f t="shared" si="45"/>
        <v>0</v>
      </c>
      <c r="P294" s="107">
        <f>SUM(P279:P293)</f>
        <v>0</v>
      </c>
      <c r="Q294" s="108">
        <f>SUM(Q279:Q293)</f>
        <v>0</v>
      </c>
      <c r="R294" s="107">
        <f t="shared" ref="R294:S294" si="46">SUM(R279:R293)</f>
        <v>0</v>
      </c>
      <c r="S294" s="109">
        <f t="shared" si="46"/>
        <v>0</v>
      </c>
      <c r="T294" s="107">
        <f>SUM(T279:T293)</f>
        <v>0</v>
      </c>
      <c r="U294" s="110">
        <f>SUM(U279:U293)</f>
        <v>0</v>
      </c>
      <c r="V294" s="107">
        <f>SUM(V279:V293)</f>
        <v>0</v>
      </c>
      <c r="W294" s="109">
        <f>SUM(W279:W293)</f>
        <v>0</v>
      </c>
    </row>
    <row r="295" spans="1:23" ht="12.75" customHeight="1" x14ac:dyDescent="0.2">
      <c r="A295" s="222" t="str">
        <f>$A$36</f>
        <v>TABLE C (Table B data by racial status)</v>
      </c>
      <c r="B295" s="223"/>
      <c r="C295" s="223"/>
      <c r="D295" s="223"/>
      <c r="E295" s="223"/>
      <c r="F295" s="223"/>
      <c r="G295" s="223"/>
      <c r="H295" s="223"/>
      <c r="I295" s="223"/>
      <c r="J295" s="223"/>
      <c r="K295" s="223"/>
      <c r="L295" s="223"/>
      <c r="M295" s="223"/>
      <c r="N295" s="223"/>
      <c r="O295" s="223"/>
      <c r="P295" s="223"/>
      <c r="Q295" s="223"/>
      <c r="R295" s="223"/>
      <c r="S295" s="223"/>
      <c r="T295" s="223"/>
      <c r="U295" s="223"/>
      <c r="V295" s="223"/>
      <c r="W295" s="224"/>
    </row>
    <row r="296" spans="1:23" ht="13.5" thickBot="1" x14ac:dyDescent="0.25">
      <c r="A296" s="225"/>
      <c r="B296" s="226"/>
      <c r="C296" s="226"/>
      <c r="D296" s="226"/>
      <c r="E296" s="226"/>
      <c r="F296" s="226"/>
      <c r="G296" s="226"/>
      <c r="H296" s="226"/>
      <c r="I296" s="226"/>
      <c r="J296" s="226"/>
      <c r="K296" s="226"/>
      <c r="L296" s="226"/>
      <c r="M296" s="226"/>
      <c r="N296" s="226"/>
      <c r="O296" s="226"/>
      <c r="P296" s="226"/>
      <c r="Q296" s="226"/>
      <c r="R296" s="226"/>
      <c r="S296" s="226"/>
      <c r="T296" s="226"/>
      <c r="U296" s="226"/>
      <c r="V296" s="226"/>
      <c r="W296" s="227"/>
    </row>
    <row r="297" spans="1:23" ht="13.5" thickBot="1" x14ac:dyDescent="0.25">
      <c r="A297" s="43" t="str">
        <f>$A$38</f>
        <v>APPRENTICES</v>
      </c>
      <c r="B297" s="112">
        <f>F297+H297+J297+L297+N297+P297+R297</f>
        <v>0</v>
      </c>
      <c r="C297" s="110">
        <f>G297+I297+K297+M297+O297+Q297+S297</f>
        <v>0</v>
      </c>
      <c r="D297" s="115">
        <f>F297+H297+J297+L297+N297+P297</f>
        <v>0</v>
      </c>
      <c r="E297" s="112">
        <f>G297+I297+K297+M297+O297+Q297</f>
        <v>0</v>
      </c>
      <c r="F297" s="94"/>
      <c r="G297" s="56"/>
      <c r="H297" s="95"/>
      <c r="I297" s="56"/>
      <c r="J297" s="95"/>
      <c r="K297" s="56"/>
      <c r="L297" s="95"/>
      <c r="M297" s="56"/>
      <c r="N297" s="95"/>
      <c r="O297" s="56"/>
      <c r="P297" s="95"/>
      <c r="Q297" s="56"/>
      <c r="R297" s="95"/>
      <c r="S297" s="56"/>
      <c r="T297" s="44"/>
      <c r="U297" s="45"/>
      <c r="V297" s="44"/>
      <c r="W297" s="45"/>
    </row>
    <row r="298" spans="1:23" ht="13.5" thickBot="1" x14ac:dyDescent="0.25">
      <c r="A298" s="43" t="str">
        <f>$A$39</f>
        <v>OJT TRAINEES</v>
      </c>
      <c r="B298" s="112">
        <f>F298+H298+J298+L298+N298+P298+R298</f>
        <v>0</v>
      </c>
      <c r="C298" s="110">
        <f>G298+I298+K298+M298+O298+Q298+S298</f>
        <v>0</v>
      </c>
      <c r="D298" s="115">
        <f>F298+H298+J298+L298+N298+P298</f>
        <v>0</v>
      </c>
      <c r="E298" s="112">
        <f>G298+I298+K298+M298+O298+Q298</f>
        <v>0</v>
      </c>
      <c r="F298" s="94"/>
      <c r="G298" s="56"/>
      <c r="H298" s="95"/>
      <c r="I298" s="56"/>
      <c r="J298" s="95"/>
      <c r="K298" s="56"/>
      <c r="L298" s="95"/>
      <c r="M298" s="56"/>
      <c r="N298" s="95"/>
      <c r="O298" s="56"/>
      <c r="P298" s="95"/>
      <c r="Q298" s="56"/>
      <c r="R298" s="95"/>
      <c r="S298" s="56"/>
      <c r="T298" s="46"/>
      <c r="U298" s="47"/>
      <c r="V298" s="46"/>
      <c r="W298" s="47"/>
    </row>
    <row r="299" spans="1:23" ht="15.75" customHeight="1" x14ac:dyDescent="0.2">
      <c r="A299" s="228" t="str">
        <f>$A$40</f>
        <v xml:space="preserve">8. PREPARED BY: </v>
      </c>
      <c r="B299" s="229"/>
      <c r="C299" s="229"/>
      <c r="D299" s="229"/>
      <c r="E299" s="229"/>
      <c r="F299" s="229"/>
      <c r="G299" s="229"/>
      <c r="H299" s="230"/>
      <c r="I299" s="243" t="str">
        <f>$I$40</f>
        <v>9. DATE</v>
      </c>
      <c r="J299" s="244"/>
      <c r="K299" s="243" t="str">
        <f>$K$40</f>
        <v>10. REVIEWED BY:    (Signature and Title of State Highway Official)</v>
      </c>
      <c r="L299" s="245"/>
      <c r="M299" s="245"/>
      <c r="N299" s="245"/>
      <c r="O299" s="245"/>
      <c r="P299" s="245"/>
      <c r="Q299" s="245"/>
      <c r="R299" s="245"/>
      <c r="S299" s="245"/>
      <c r="T299" s="245"/>
      <c r="U299" s="244"/>
      <c r="V299" s="243" t="s">
        <v>28</v>
      </c>
      <c r="W299" s="246"/>
    </row>
    <row r="300" spans="1:23" ht="12.75" customHeight="1" x14ac:dyDescent="0.2">
      <c r="A300" s="247" t="str">
        <f>$A$41</f>
        <v>(Signature and Title of Contractors Representative)</v>
      </c>
      <c r="B300" s="248"/>
      <c r="C300" s="248"/>
      <c r="D300" s="248"/>
      <c r="E300" s="248"/>
      <c r="F300" s="248"/>
      <c r="G300" s="248"/>
      <c r="H300" s="249"/>
      <c r="I300" s="250" t="str">
        <f>IF($I$41="","",$I$41)</f>
        <v/>
      </c>
      <c r="J300" s="192"/>
      <c r="K300" s="253" t="str">
        <f>IF($K$41="","",$K$41)</f>
        <v/>
      </c>
      <c r="L300" s="146"/>
      <c r="M300" s="146"/>
      <c r="N300" s="146"/>
      <c r="O300" s="146"/>
      <c r="P300" s="146"/>
      <c r="Q300" s="146"/>
      <c r="R300" s="146"/>
      <c r="S300" s="146"/>
      <c r="T300" s="146"/>
      <c r="U300" s="254"/>
      <c r="V300" s="258" t="str">
        <f>IF($V$41="","",$V$41)</f>
        <v/>
      </c>
      <c r="W300" s="259"/>
    </row>
    <row r="301" spans="1:23" x14ac:dyDescent="0.2">
      <c r="A301" s="262" t="str">
        <f>IF($A$42="","",$A$42)</f>
        <v/>
      </c>
      <c r="B301" s="263"/>
      <c r="C301" s="263"/>
      <c r="D301" s="263"/>
      <c r="E301" s="263"/>
      <c r="F301" s="263"/>
      <c r="G301" s="263"/>
      <c r="H301" s="264"/>
      <c r="I301" s="193"/>
      <c r="J301" s="192"/>
      <c r="K301" s="253"/>
      <c r="L301" s="146"/>
      <c r="M301" s="146"/>
      <c r="N301" s="146"/>
      <c r="O301" s="146"/>
      <c r="P301" s="146"/>
      <c r="Q301" s="146"/>
      <c r="R301" s="146"/>
      <c r="S301" s="146"/>
      <c r="T301" s="146"/>
      <c r="U301" s="254"/>
      <c r="V301" s="258"/>
      <c r="W301" s="259"/>
    </row>
    <row r="302" spans="1:23" x14ac:dyDescent="0.2">
      <c r="A302" s="262"/>
      <c r="B302" s="263"/>
      <c r="C302" s="263"/>
      <c r="D302" s="263"/>
      <c r="E302" s="263"/>
      <c r="F302" s="263"/>
      <c r="G302" s="263"/>
      <c r="H302" s="264"/>
      <c r="I302" s="193"/>
      <c r="J302" s="192"/>
      <c r="K302" s="253"/>
      <c r="L302" s="146"/>
      <c r="M302" s="146"/>
      <c r="N302" s="146"/>
      <c r="O302" s="146"/>
      <c r="P302" s="146"/>
      <c r="Q302" s="146"/>
      <c r="R302" s="146"/>
      <c r="S302" s="146"/>
      <c r="T302" s="146"/>
      <c r="U302" s="254"/>
      <c r="V302" s="258"/>
      <c r="W302" s="259"/>
    </row>
    <row r="303" spans="1:23" ht="13.5" thickBot="1" x14ac:dyDescent="0.25">
      <c r="A303" s="265"/>
      <c r="B303" s="266"/>
      <c r="C303" s="266"/>
      <c r="D303" s="266"/>
      <c r="E303" s="266"/>
      <c r="F303" s="266"/>
      <c r="G303" s="266"/>
      <c r="H303" s="267"/>
      <c r="I303" s="251"/>
      <c r="J303" s="252"/>
      <c r="K303" s="255"/>
      <c r="L303" s="256"/>
      <c r="M303" s="256"/>
      <c r="N303" s="256"/>
      <c r="O303" s="256"/>
      <c r="P303" s="256"/>
      <c r="Q303" s="256"/>
      <c r="R303" s="256"/>
      <c r="S303" s="256"/>
      <c r="T303" s="256"/>
      <c r="U303" s="257"/>
      <c r="V303" s="260"/>
      <c r="W303" s="261"/>
    </row>
    <row r="304" spans="1:23" x14ac:dyDescent="0.2">
      <c r="A304" s="234" t="str">
        <f>$A$45</f>
        <v>Form FHWA- 1391 (Rev. 06-22)</v>
      </c>
      <c r="B304" s="235"/>
      <c r="C304" s="236"/>
      <c r="D304" s="236"/>
      <c r="E304" s="49"/>
      <c r="F304" s="49"/>
      <c r="G304" s="49"/>
      <c r="H304" s="49"/>
      <c r="I304" s="49"/>
      <c r="J304" s="237" t="str">
        <f>$J$45</f>
        <v>PREVIOUS EDITIONS ARE OBSOLETE</v>
      </c>
      <c r="K304" s="237"/>
      <c r="L304" s="237"/>
      <c r="M304" s="237"/>
      <c r="N304" s="237"/>
      <c r="O304" s="237"/>
      <c r="P304" s="237"/>
      <c r="Q304" s="237"/>
      <c r="R304" s="237"/>
      <c r="S304" s="237"/>
      <c r="T304" s="237"/>
      <c r="U304" s="237"/>
      <c r="V304" s="237"/>
      <c r="W304" s="237"/>
    </row>
    <row r="305" spans="1:23" ht="13.5" thickBot="1" x14ac:dyDescent="0.25"/>
    <row r="306" spans="1:23" s="52" customFormat="1" ht="18.75" thickBot="1" x14ac:dyDescent="0.3">
      <c r="A306" s="207" t="str">
        <f>$A$10</f>
        <v xml:space="preserve">FEDERAL-AID HIGHWAY CONSTRUCTION CONTRACTORS ANNUAL EEO REPORT </v>
      </c>
      <c r="B306" s="208"/>
      <c r="C306" s="208"/>
      <c r="D306" s="208"/>
      <c r="E306" s="208"/>
      <c r="F306" s="208"/>
      <c r="G306" s="208"/>
      <c r="H306" s="208"/>
      <c r="I306" s="208"/>
      <c r="J306" s="208"/>
      <c r="K306" s="208"/>
      <c r="L306" s="208"/>
      <c r="M306" s="208"/>
      <c r="N306" s="208"/>
      <c r="O306" s="208"/>
      <c r="P306" s="208"/>
      <c r="Q306" s="208"/>
      <c r="R306" s="208"/>
      <c r="S306" s="208"/>
      <c r="T306" s="208"/>
      <c r="U306" s="208"/>
      <c r="V306" s="208"/>
      <c r="W306" s="209"/>
    </row>
    <row r="307" spans="1:23" ht="12.75" customHeight="1" x14ac:dyDescent="0.2">
      <c r="A307" s="210" t="str">
        <f>$A$11</f>
        <v xml:space="preserve">1. SELECT FIELD FROM DROPDOWN MENU: </v>
      </c>
      <c r="B307" s="211"/>
      <c r="C307" s="211"/>
      <c r="D307" s="212"/>
      <c r="E307" s="213" t="str">
        <f>$E$11</f>
        <v>2. COMPANY NAME, CITY, STATE:</v>
      </c>
      <c r="F307" s="138"/>
      <c r="G307" s="138"/>
      <c r="H307" s="138"/>
      <c r="I307" s="214"/>
      <c r="J307" s="161" t="str">
        <f>$J$11</f>
        <v>3. PROJECT NAME or DESCRIPTION:</v>
      </c>
      <c r="K307" s="162"/>
      <c r="L307" s="162"/>
      <c r="M307" s="162"/>
      <c r="N307" s="163" t="str">
        <f>$N$11</f>
        <v>4. DOLLAR AMOUNT OF CONTRACT:</v>
      </c>
      <c r="O307" s="164"/>
      <c r="P307" s="164"/>
      <c r="Q307" s="164"/>
      <c r="R307" s="215" t="str">
        <f>$R$11</f>
        <v>5.REPORTING WEEK FOR THIS PROJECT:</v>
      </c>
      <c r="S307" s="216"/>
      <c r="T307" s="216"/>
      <c r="U307" s="216"/>
      <c r="V307" s="216"/>
      <c r="W307" s="217"/>
    </row>
    <row r="308" spans="1:23" ht="12.75" customHeight="1" x14ac:dyDescent="0.2">
      <c r="A308" s="184"/>
      <c r="B308" s="185"/>
      <c r="C308" s="185"/>
      <c r="D308" s="186"/>
      <c r="E308" s="190" t="str">
        <f>IF($D$4="","Enter Company information at top of spreadsheet",$D$4)</f>
        <v>Enter Company information at top of spreadsheet</v>
      </c>
      <c r="F308" s="191"/>
      <c r="G308" s="191"/>
      <c r="H308" s="191"/>
      <c r="I308" s="192"/>
      <c r="J308" s="165"/>
      <c r="K308" s="166"/>
      <c r="L308" s="166"/>
      <c r="M308" s="166"/>
      <c r="N308" s="169"/>
      <c r="O308" s="170"/>
      <c r="P308" s="170"/>
      <c r="Q308" s="171"/>
      <c r="R308" s="197"/>
      <c r="S308" s="198"/>
      <c r="T308" s="198"/>
      <c r="U308" s="198"/>
      <c r="V308" s="198"/>
      <c r="W308" s="199"/>
    </row>
    <row r="309" spans="1:23" x14ac:dyDescent="0.2">
      <c r="A309" s="184"/>
      <c r="B309" s="185"/>
      <c r="C309" s="185"/>
      <c r="D309" s="186"/>
      <c r="E309" s="193"/>
      <c r="F309" s="191"/>
      <c r="G309" s="191"/>
      <c r="H309" s="191"/>
      <c r="I309" s="192"/>
      <c r="J309" s="165"/>
      <c r="K309" s="166"/>
      <c r="L309" s="166"/>
      <c r="M309" s="166"/>
      <c r="N309" s="172"/>
      <c r="O309" s="170"/>
      <c r="P309" s="170"/>
      <c r="Q309" s="171"/>
      <c r="R309" s="200"/>
      <c r="S309" s="198"/>
      <c r="T309" s="198"/>
      <c r="U309" s="198"/>
      <c r="V309" s="198"/>
      <c r="W309" s="199"/>
    </row>
    <row r="310" spans="1:23" ht="13.5" thickBot="1" x14ac:dyDescent="0.25">
      <c r="A310" s="187"/>
      <c r="B310" s="188"/>
      <c r="C310" s="188"/>
      <c r="D310" s="189"/>
      <c r="E310" s="194"/>
      <c r="F310" s="195"/>
      <c r="G310" s="195"/>
      <c r="H310" s="195"/>
      <c r="I310" s="196"/>
      <c r="J310" s="167"/>
      <c r="K310" s="168"/>
      <c r="L310" s="168"/>
      <c r="M310" s="168"/>
      <c r="N310" s="173"/>
      <c r="O310" s="174"/>
      <c r="P310" s="174"/>
      <c r="Q310" s="175"/>
      <c r="R310" s="201"/>
      <c r="S310" s="202"/>
      <c r="T310" s="202"/>
      <c r="U310" s="202"/>
      <c r="V310" s="202"/>
      <c r="W310" s="203"/>
    </row>
    <row r="311" spans="1:23" ht="13.5" customHeight="1" thickBot="1" x14ac:dyDescent="0.25">
      <c r="A311" s="204" t="str">
        <f>$A$15</f>
        <v>This collection of information is required by law and regulation 23 U.S.C. 140a and 23 CFR Part 230. The OMB control number for this collection is 2125-0019 expiring in March 2025.</v>
      </c>
      <c r="B311" s="205"/>
      <c r="C311" s="205"/>
      <c r="D311" s="205"/>
      <c r="E311" s="205"/>
      <c r="F311" s="205"/>
      <c r="G311" s="205"/>
      <c r="H311" s="205"/>
      <c r="I311" s="205"/>
      <c r="J311" s="205"/>
      <c r="K311" s="205"/>
      <c r="L311" s="205"/>
      <c r="M311" s="205"/>
      <c r="N311" s="205"/>
      <c r="O311" s="205"/>
      <c r="P311" s="205"/>
      <c r="Q311" s="205"/>
      <c r="R311" s="205"/>
      <c r="S311" s="205"/>
      <c r="T311" s="205"/>
      <c r="U311" s="205"/>
      <c r="V311" s="205"/>
      <c r="W311" s="206"/>
    </row>
    <row r="312" spans="1:23" ht="30" customHeight="1" thickBot="1" x14ac:dyDescent="0.25">
      <c r="A312" s="178" t="str">
        <f>$A$16</f>
        <v>6. WORKFORCE ON FEDERAL-AID AND CONSTRUCTION SITE(S) DURING LAST FULL PAY PERIOD ENDING IN JULY 2024</v>
      </c>
      <c r="B312" s="179"/>
      <c r="C312" s="179"/>
      <c r="D312" s="179"/>
      <c r="E312" s="179"/>
      <c r="F312" s="179"/>
      <c r="G312" s="179"/>
      <c r="H312" s="179"/>
      <c r="I312" s="179"/>
      <c r="J312" s="179"/>
      <c r="K312" s="179"/>
      <c r="L312" s="179"/>
      <c r="M312" s="179"/>
      <c r="N312" s="179"/>
      <c r="O312" s="179"/>
      <c r="P312" s="179"/>
      <c r="Q312" s="179"/>
      <c r="R312" s="179"/>
      <c r="S312" s="179"/>
      <c r="T312" s="179"/>
      <c r="U312" s="179"/>
      <c r="V312" s="179"/>
      <c r="W312" s="180"/>
    </row>
    <row r="313" spans="1:23" ht="14.25" thickTop="1" thickBot="1" x14ac:dyDescent="0.25">
      <c r="A313" s="181" t="str">
        <f>$A$17</f>
        <v>TABLE A</v>
      </c>
      <c r="B313" s="182"/>
      <c r="C313" s="182"/>
      <c r="D313" s="182"/>
      <c r="E313" s="182"/>
      <c r="F313" s="182"/>
      <c r="G313" s="182"/>
      <c r="H313" s="182"/>
      <c r="I313" s="182"/>
      <c r="J313" s="182"/>
      <c r="K313" s="182"/>
      <c r="L313" s="182"/>
      <c r="M313" s="182"/>
      <c r="N313" s="182"/>
      <c r="O313" s="182"/>
      <c r="P313" s="182"/>
      <c r="Q313" s="182"/>
      <c r="R313" s="182"/>
      <c r="S313" s="183"/>
      <c r="T313" s="231" t="str">
        <f>$T$17</f>
        <v>TABLE B</v>
      </c>
      <c r="U313" s="232"/>
      <c r="V313" s="232"/>
      <c r="W313" s="233"/>
    </row>
    <row r="314" spans="1:23" ht="100.5" customHeight="1" thickTop="1" thickBot="1" x14ac:dyDescent="0.25">
      <c r="A314" s="32" t="str">
        <f>$A$18</f>
        <v>JOB CATEGORIES</v>
      </c>
      <c r="B314" s="238" t="str">
        <f>$B$18</f>
        <v>TOTAL EMPLOYED</v>
      </c>
      <c r="C314" s="239"/>
      <c r="D314" s="240" t="str">
        <f>$D$18</f>
        <v>TOTAL RACIAL / ETHNIC MINORITY</v>
      </c>
      <c r="E314" s="241"/>
      <c r="F314" s="242" t="str">
        <f>$F$18</f>
        <v>BLACK or
AFRICAN
AMERICAN</v>
      </c>
      <c r="G314" s="177"/>
      <c r="H314" s="176" t="str">
        <f>$H$18</f>
        <v>HISPANIC OR LATINO</v>
      </c>
      <c r="I314" s="177"/>
      <c r="J314" s="176" t="str">
        <f>$J$18</f>
        <v>AMERICAN 
INDIAN OR 
ALASKA 
NATIVE</v>
      </c>
      <c r="K314" s="177"/>
      <c r="L314" s="176" t="str">
        <f>$L$18</f>
        <v>ASIAN</v>
      </c>
      <c r="M314" s="177"/>
      <c r="N314" s="176" t="str">
        <f>$N$18</f>
        <v>NATIVE 
HAWAIIAN OR 
OTHER PACIFIC ISLANDER</v>
      </c>
      <c r="O314" s="177"/>
      <c r="P314" s="176" t="str">
        <f>$P$18</f>
        <v>TWO OR MORE RACES</v>
      </c>
      <c r="Q314" s="177"/>
      <c r="R314" s="176" t="str">
        <f>$R$18</f>
        <v xml:space="preserve">WHITE </v>
      </c>
      <c r="S314" s="218"/>
      <c r="T314" s="219" t="str">
        <f>$T$18</f>
        <v>APPRENTICES</v>
      </c>
      <c r="U314" s="219"/>
      <c r="V314" s="220" t="str">
        <f>$V$18</f>
        <v>ON THE JOB TRAINEES</v>
      </c>
      <c r="W314" s="221"/>
    </row>
    <row r="315" spans="1:23" ht="13.5" thickBot="1" x14ac:dyDescent="0.25">
      <c r="A315" s="33"/>
      <c r="B315" s="34" t="str">
        <f>$B$19</f>
        <v>M</v>
      </c>
      <c r="C315" s="35" t="str">
        <f>$C$19</f>
        <v>F</v>
      </c>
      <c r="D315" s="36" t="str">
        <f>$D$19</f>
        <v>M</v>
      </c>
      <c r="E315" s="35" t="str">
        <f>$E$19</f>
        <v>F</v>
      </c>
      <c r="F315" s="37" t="str">
        <f>$F$19</f>
        <v>M</v>
      </c>
      <c r="G315" s="38" t="str">
        <f>$G$19</f>
        <v>F</v>
      </c>
      <c r="H315" s="39" t="str">
        <f>$H$19</f>
        <v>M</v>
      </c>
      <c r="I315" s="38" t="str">
        <f>$I$19</f>
        <v>F</v>
      </c>
      <c r="J315" s="39" t="str">
        <f>$J$19</f>
        <v>M</v>
      </c>
      <c r="K315" s="38" t="str">
        <f>$K$19</f>
        <v>F</v>
      </c>
      <c r="L315" s="39" t="str">
        <f>$L$19</f>
        <v>M</v>
      </c>
      <c r="M315" s="38" t="str">
        <f>$M$19</f>
        <v>F</v>
      </c>
      <c r="N315" s="39" t="str">
        <f>$N$19</f>
        <v>M</v>
      </c>
      <c r="O315" s="38" t="str">
        <f>$O$19</f>
        <v>F</v>
      </c>
      <c r="P315" s="39" t="str">
        <f>$P$19</f>
        <v>M</v>
      </c>
      <c r="Q315" s="38" t="str">
        <f>$Q$19</f>
        <v>F</v>
      </c>
      <c r="R315" s="39" t="str">
        <f>$R$19</f>
        <v>M</v>
      </c>
      <c r="S315" s="40" t="str">
        <f>$S$19</f>
        <v>F</v>
      </c>
      <c r="T315" s="41" t="str">
        <f>$T$19</f>
        <v>M</v>
      </c>
      <c r="U315" s="35" t="str">
        <f>$U$19</f>
        <v>F</v>
      </c>
      <c r="V315" s="96" t="str">
        <f>$V$19</f>
        <v>M</v>
      </c>
      <c r="W315" s="42" t="str">
        <f>$W$19</f>
        <v>F</v>
      </c>
    </row>
    <row r="316" spans="1:23" ht="13.5" thickBot="1" x14ac:dyDescent="0.25">
      <c r="A316" s="43" t="str">
        <f>$A$20</f>
        <v>OFFICIALS</v>
      </c>
      <c r="B316" s="111">
        <f>F316+H316+J316+L316+N316+P316+R316</f>
        <v>0</v>
      </c>
      <c r="C316" s="112">
        <f t="shared" ref="C316:C330" si="47">G316+I316+K316+M316+O316+Q316+S316</f>
        <v>0</v>
      </c>
      <c r="D316" s="113">
        <f t="shared" ref="D316:D330" si="48">F316+H316+J316+L316+N316+P316</f>
        <v>0</v>
      </c>
      <c r="E316" s="112">
        <f t="shared" ref="E316:E330" si="49">G316+I316+K316+M316+O316+Q316</f>
        <v>0</v>
      </c>
      <c r="F316" s="55"/>
      <c r="G316" s="56"/>
      <c r="H316" s="57"/>
      <c r="I316" s="56"/>
      <c r="J316" s="57"/>
      <c r="K316" s="56"/>
      <c r="L316" s="57"/>
      <c r="M316" s="56"/>
      <c r="N316" s="57"/>
      <c r="O316" s="56"/>
      <c r="P316" s="57"/>
      <c r="Q316" s="56"/>
      <c r="R316" s="58"/>
      <c r="S316" s="59"/>
      <c r="T316" s="128"/>
      <c r="U316" s="129"/>
      <c r="V316" s="128"/>
      <c r="W316" s="130"/>
    </row>
    <row r="317" spans="1:23" ht="13.5" thickBot="1" x14ac:dyDescent="0.25">
      <c r="A317" s="43" t="str">
        <f>$A$21</f>
        <v>SUPERVISORS</v>
      </c>
      <c r="B317" s="111">
        <f t="shared" ref="B317:B330" si="50">F317+H317+J317+L317+N317+P317+R317</f>
        <v>0</v>
      </c>
      <c r="C317" s="112">
        <f t="shared" si="47"/>
        <v>0</v>
      </c>
      <c r="D317" s="113">
        <f t="shared" si="48"/>
        <v>0</v>
      </c>
      <c r="E317" s="112">
        <f t="shared" si="49"/>
        <v>0</v>
      </c>
      <c r="F317" s="55"/>
      <c r="G317" s="56"/>
      <c r="H317" s="57"/>
      <c r="I317" s="56"/>
      <c r="J317" s="57"/>
      <c r="K317" s="56"/>
      <c r="L317" s="57"/>
      <c r="M317" s="56"/>
      <c r="N317" s="57"/>
      <c r="O317" s="56"/>
      <c r="P317" s="57"/>
      <c r="Q317" s="60"/>
      <c r="R317" s="61"/>
      <c r="S317" s="62"/>
      <c r="T317" s="131"/>
      <c r="U317" s="132"/>
      <c r="V317" s="131"/>
      <c r="W317" s="133"/>
    </row>
    <row r="318" spans="1:23" ht="13.5" thickBot="1" x14ac:dyDescent="0.25">
      <c r="A318" s="43" t="str">
        <f>$A$22</f>
        <v>FOREMEN/WOMEN</v>
      </c>
      <c r="B318" s="111">
        <f t="shared" si="50"/>
        <v>0</v>
      </c>
      <c r="C318" s="112">
        <f t="shared" si="47"/>
        <v>0</v>
      </c>
      <c r="D318" s="113">
        <f t="shared" si="48"/>
        <v>0</v>
      </c>
      <c r="E318" s="112">
        <f t="shared" si="49"/>
        <v>0</v>
      </c>
      <c r="F318" s="55"/>
      <c r="G318" s="56"/>
      <c r="H318" s="57"/>
      <c r="I318" s="56"/>
      <c r="J318" s="57"/>
      <c r="K318" s="56"/>
      <c r="L318" s="57"/>
      <c r="M318" s="56"/>
      <c r="N318" s="57"/>
      <c r="O318" s="56"/>
      <c r="P318" s="57"/>
      <c r="Q318" s="60"/>
      <c r="R318" s="65"/>
      <c r="S318" s="66"/>
      <c r="T318" s="134"/>
      <c r="U318" s="135"/>
      <c r="V318" s="134"/>
      <c r="W318" s="136"/>
    </row>
    <row r="319" spans="1:23" ht="13.5" thickBot="1" x14ac:dyDescent="0.25">
      <c r="A319" s="43" t="str">
        <f>$A$23</f>
        <v>CLERICAL</v>
      </c>
      <c r="B319" s="111">
        <f t="shared" si="50"/>
        <v>0</v>
      </c>
      <c r="C319" s="112">
        <f t="shared" si="47"/>
        <v>0</v>
      </c>
      <c r="D319" s="113">
        <f t="shared" si="48"/>
        <v>0</v>
      </c>
      <c r="E319" s="112">
        <f t="shared" si="49"/>
        <v>0</v>
      </c>
      <c r="F319" s="55"/>
      <c r="G319" s="56"/>
      <c r="H319" s="57"/>
      <c r="I319" s="56"/>
      <c r="J319" s="57"/>
      <c r="K319" s="56"/>
      <c r="L319" s="57"/>
      <c r="M319" s="56"/>
      <c r="N319" s="57"/>
      <c r="O319" s="56"/>
      <c r="P319" s="57"/>
      <c r="Q319" s="60"/>
      <c r="R319" s="65"/>
      <c r="S319" s="66"/>
      <c r="T319" s="134"/>
      <c r="U319" s="135"/>
      <c r="V319" s="134"/>
      <c r="W319" s="136"/>
    </row>
    <row r="320" spans="1:23" ht="13.5" thickBot="1" x14ac:dyDescent="0.25">
      <c r="A320" s="43" t="str">
        <f>$A$24</f>
        <v>EQUIPMENT OPERATORS</v>
      </c>
      <c r="B320" s="111">
        <f t="shared" si="50"/>
        <v>0</v>
      </c>
      <c r="C320" s="112">
        <f t="shared" si="47"/>
        <v>0</v>
      </c>
      <c r="D320" s="113">
        <f t="shared" si="48"/>
        <v>0</v>
      </c>
      <c r="E320" s="112">
        <f t="shared" si="49"/>
        <v>0</v>
      </c>
      <c r="F320" s="55"/>
      <c r="G320" s="56"/>
      <c r="H320" s="57"/>
      <c r="I320" s="56"/>
      <c r="J320" s="57"/>
      <c r="K320" s="56"/>
      <c r="L320" s="57"/>
      <c r="M320" s="56"/>
      <c r="N320" s="57"/>
      <c r="O320" s="56"/>
      <c r="P320" s="57"/>
      <c r="Q320" s="60"/>
      <c r="R320" s="65"/>
      <c r="S320" s="66"/>
      <c r="T320" s="67"/>
      <c r="U320" s="89"/>
      <c r="V320" s="67"/>
      <c r="W320" s="68"/>
    </row>
    <row r="321" spans="1:23" ht="13.5" thickBot="1" x14ac:dyDescent="0.25">
      <c r="A321" s="43" t="str">
        <f>$A$25</f>
        <v>MECHANICS</v>
      </c>
      <c r="B321" s="111">
        <f t="shared" si="50"/>
        <v>0</v>
      </c>
      <c r="C321" s="112">
        <f t="shared" si="47"/>
        <v>0</v>
      </c>
      <c r="D321" s="113">
        <f t="shared" si="48"/>
        <v>0</v>
      </c>
      <c r="E321" s="112">
        <f t="shared" si="49"/>
        <v>0</v>
      </c>
      <c r="F321" s="55"/>
      <c r="G321" s="56"/>
      <c r="H321" s="57"/>
      <c r="I321" s="56"/>
      <c r="J321" s="57"/>
      <c r="K321" s="56"/>
      <c r="L321" s="57"/>
      <c r="M321" s="56"/>
      <c r="N321" s="57"/>
      <c r="O321" s="56"/>
      <c r="P321" s="57"/>
      <c r="Q321" s="60"/>
      <c r="R321" s="65"/>
      <c r="S321" s="66"/>
      <c r="T321" s="67"/>
      <c r="U321" s="89"/>
      <c r="V321" s="67"/>
      <c r="W321" s="68"/>
    </row>
    <row r="322" spans="1:23" ht="13.5" thickBot="1" x14ac:dyDescent="0.25">
      <c r="A322" s="43" t="str">
        <f>$A$26</f>
        <v>TRUCK DRIVERS</v>
      </c>
      <c r="B322" s="111">
        <f t="shared" si="50"/>
        <v>0</v>
      </c>
      <c r="C322" s="112">
        <f t="shared" si="47"/>
        <v>0</v>
      </c>
      <c r="D322" s="113">
        <f t="shared" si="48"/>
        <v>0</v>
      </c>
      <c r="E322" s="112">
        <f t="shared" si="49"/>
        <v>0</v>
      </c>
      <c r="F322" s="55"/>
      <c r="G322" s="56"/>
      <c r="H322" s="57"/>
      <c r="I322" s="56"/>
      <c r="J322" s="57"/>
      <c r="K322" s="56"/>
      <c r="L322" s="57"/>
      <c r="M322" s="56"/>
      <c r="N322" s="57"/>
      <c r="O322" s="56"/>
      <c r="P322" s="57"/>
      <c r="Q322" s="60"/>
      <c r="R322" s="69"/>
      <c r="S322" s="70"/>
      <c r="T322" s="63"/>
      <c r="U322" s="90"/>
      <c r="V322" s="63"/>
      <c r="W322" s="64"/>
    </row>
    <row r="323" spans="1:23" ht="13.5" thickBot="1" x14ac:dyDescent="0.25">
      <c r="A323" s="43" t="str">
        <f>$A$27</f>
        <v>IRONWORKERS</v>
      </c>
      <c r="B323" s="111">
        <f t="shared" si="50"/>
        <v>0</v>
      </c>
      <c r="C323" s="112">
        <f t="shared" si="47"/>
        <v>0</v>
      </c>
      <c r="D323" s="113">
        <f t="shared" si="48"/>
        <v>0</v>
      </c>
      <c r="E323" s="112">
        <f t="shared" si="49"/>
        <v>0</v>
      </c>
      <c r="F323" s="55"/>
      <c r="G323" s="56"/>
      <c r="H323" s="57"/>
      <c r="I323" s="56"/>
      <c r="J323" s="57"/>
      <c r="K323" s="56"/>
      <c r="L323" s="57"/>
      <c r="M323" s="56"/>
      <c r="N323" s="57"/>
      <c r="O323" s="56"/>
      <c r="P323" s="57"/>
      <c r="Q323" s="60"/>
      <c r="R323" s="71"/>
      <c r="S323" s="72"/>
      <c r="T323" s="73"/>
      <c r="U323" s="91"/>
      <c r="V323" s="73"/>
      <c r="W323" s="74"/>
    </row>
    <row r="324" spans="1:23" ht="13.5" thickBot="1" x14ac:dyDescent="0.25">
      <c r="A324" s="43" t="str">
        <f>$A$28</f>
        <v>CARPENTERS</v>
      </c>
      <c r="B324" s="111">
        <f t="shared" si="50"/>
        <v>0</v>
      </c>
      <c r="C324" s="112">
        <f t="shared" si="47"/>
        <v>0</v>
      </c>
      <c r="D324" s="113">
        <f t="shared" si="48"/>
        <v>0</v>
      </c>
      <c r="E324" s="112">
        <f t="shared" si="49"/>
        <v>0</v>
      </c>
      <c r="F324" s="55"/>
      <c r="G324" s="56"/>
      <c r="H324" s="57"/>
      <c r="I324" s="56"/>
      <c r="J324" s="57"/>
      <c r="K324" s="56"/>
      <c r="L324" s="57"/>
      <c r="M324" s="56"/>
      <c r="N324" s="57"/>
      <c r="O324" s="56"/>
      <c r="P324" s="57"/>
      <c r="Q324" s="60"/>
      <c r="R324" s="71"/>
      <c r="S324" s="72"/>
      <c r="T324" s="73"/>
      <c r="U324" s="91"/>
      <c r="V324" s="73"/>
      <c r="W324" s="74"/>
    </row>
    <row r="325" spans="1:23" ht="13.5" thickBot="1" x14ac:dyDescent="0.25">
      <c r="A325" s="43" t="str">
        <f>$A$29</f>
        <v>CEMENT MASONS</v>
      </c>
      <c r="B325" s="111">
        <f t="shared" si="50"/>
        <v>0</v>
      </c>
      <c r="C325" s="112">
        <f t="shared" si="47"/>
        <v>0</v>
      </c>
      <c r="D325" s="113">
        <f t="shared" si="48"/>
        <v>0</v>
      </c>
      <c r="E325" s="112">
        <f t="shared" si="49"/>
        <v>0</v>
      </c>
      <c r="F325" s="55"/>
      <c r="G325" s="56"/>
      <c r="H325" s="57"/>
      <c r="I325" s="56"/>
      <c r="J325" s="57"/>
      <c r="K325" s="56"/>
      <c r="L325" s="57"/>
      <c r="M325" s="56"/>
      <c r="N325" s="57"/>
      <c r="O325" s="56"/>
      <c r="P325" s="57"/>
      <c r="Q325" s="60"/>
      <c r="R325" s="71"/>
      <c r="S325" s="72"/>
      <c r="T325" s="73"/>
      <c r="U325" s="91"/>
      <c r="V325" s="73"/>
      <c r="W325" s="74"/>
    </row>
    <row r="326" spans="1:23" ht="13.5" thickBot="1" x14ac:dyDescent="0.25">
      <c r="A326" s="43" t="str">
        <f>$A$30</f>
        <v>ELECTRICIANS</v>
      </c>
      <c r="B326" s="111">
        <f t="shared" si="50"/>
        <v>0</v>
      </c>
      <c r="C326" s="112">
        <f t="shared" si="47"/>
        <v>0</v>
      </c>
      <c r="D326" s="113">
        <f t="shared" si="48"/>
        <v>0</v>
      </c>
      <c r="E326" s="112">
        <f t="shared" si="49"/>
        <v>0</v>
      </c>
      <c r="F326" s="55"/>
      <c r="G326" s="56"/>
      <c r="H326" s="57"/>
      <c r="I326" s="56"/>
      <c r="J326" s="57"/>
      <c r="K326" s="56"/>
      <c r="L326" s="57"/>
      <c r="M326" s="56"/>
      <c r="N326" s="57"/>
      <c r="O326" s="56"/>
      <c r="P326" s="57"/>
      <c r="Q326" s="60"/>
      <c r="R326" s="71"/>
      <c r="S326" s="72"/>
      <c r="T326" s="73"/>
      <c r="U326" s="91"/>
      <c r="V326" s="73"/>
      <c r="W326" s="74"/>
    </row>
    <row r="327" spans="1:23" ht="13.5" thickBot="1" x14ac:dyDescent="0.25">
      <c r="A327" s="43" t="str">
        <f>$A$31</f>
        <v>PIPEFITTER/PLUMBERS</v>
      </c>
      <c r="B327" s="111">
        <f t="shared" si="50"/>
        <v>0</v>
      </c>
      <c r="C327" s="112">
        <f t="shared" si="47"/>
        <v>0</v>
      </c>
      <c r="D327" s="113">
        <f t="shared" si="48"/>
        <v>0</v>
      </c>
      <c r="E327" s="112">
        <f t="shared" si="49"/>
        <v>0</v>
      </c>
      <c r="F327" s="55"/>
      <c r="G327" s="56"/>
      <c r="H327" s="57"/>
      <c r="I327" s="56"/>
      <c r="J327" s="57"/>
      <c r="K327" s="56"/>
      <c r="L327" s="57"/>
      <c r="M327" s="56"/>
      <c r="N327" s="57"/>
      <c r="O327" s="56"/>
      <c r="P327" s="57"/>
      <c r="Q327" s="56"/>
      <c r="R327" s="75"/>
      <c r="S327" s="76"/>
      <c r="T327" s="77"/>
      <c r="U327" s="92"/>
      <c r="V327" s="77"/>
      <c r="W327" s="78"/>
    </row>
    <row r="328" spans="1:23" ht="13.5" thickBot="1" x14ac:dyDescent="0.25">
      <c r="A328" s="43" t="str">
        <f>$A$32</f>
        <v>PAINTERS</v>
      </c>
      <c r="B328" s="111">
        <f t="shared" si="50"/>
        <v>0</v>
      </c>
      <c r="C328" s="112">
        <f t="shared" si="47"/>
        <v>0</v>
      </c>
      <c r="D328" s="113">
        <f t="shared" si="48"/>
        <v>0</v>
      </c>
      <c r="E328" s="112">
        <f t="shared" si="49"/>
        <v>0</v>
      </c>
      <c r="F328" s="55"/>
      <c r="G328" s="56"/>
      <c r="H328" s="57"/>
      <c r="I328" s="56"/>
      <c r="J328" s="57"/>
      <c r="K328" s="56"/>
      <c r="L328" s="57"/>
      <c r="M328" s="56"/>
      <c r="N328" s="57"/>
      <c r="O328" s="56"/>
      <c r="P328" s="57"/>
      <c r="Q328" s="56"/>
      <c r="R328" s="57"/>
      <c r="S328" s="79"/>
      <c r="T328" s="80"/>
      <c r="U328" s="93"/>
      <c r="V328" s="80"/>
      <c r="W328" s="81"/>
    </row>
    <row r="329" spans="1:23" ht="13.5" thickBot="1" x14ac:dyDescent="0.25">
      <c r="A329" s="43" t="str">
        <f>$A$33</f>
        <v>LABORERS-SEMI SKILLED</v>
      </c>
      <c r="B329" s="111">
        <f t="shared" si="50"/>
        <v>0</v>
      </c>
      <c r="C329" s="112">
        <f t="shared" si="47"/>
        <v>0</v>
      </c>
      <c r="D329" s="113">
        <f t="shared" si="48"/>
        <v>0</v>
      </c>
      <c r="E329" s="112">
        <f t="shared" si="49"/>
        <v>0</v>
      </c>
      <c r="F329" s="55"/>
      <c r="G329" s="56"/>
      <c r="H329" s="57"/>
      <c r="I329" s="56"/>
      <c r="J329" s="57"/>
      <c r="K329" s="56"/>
      <c r="L329" s="57"/>
      <c r="M329" s="56"/>
      <c r="N329" s="57"/>
      <c r="O329" s="56"/>
      <c r="P329" s="57"/>
      <c r="Q329" s="56"/>
      <c r="R329" s="57"/>
      <c r="S329" s="79"/>
      <c r="T329" s="80"/>
      <c r="U329" s="93"/>
      <c r="V329" s="80"/>
      <c r="W329" s="81"/>
    </row>
    <row r="330" spans="1:23" ht="13.5" thickBot="1" x14ac:dyDescent="0.25">
      <c r="A330" s="43" t="str">
        <f>$A$34</f>
        <v>LABORERS-UNSKILLED</v>
      </c>
      <c r="B330" s="111">
        <f t="shared" si="50"/>
        <v>0</v>
      </c>
      <c r="C330" s="112">
        <f t="shared" si="47"/>
        <v>0</v>
      </c>
      <c r="D330" s="113">
        <f t="shared" si="48"/>
        <v>0</v>
      </c>
      <c r="E330" s="112">
        <f t="shared" si="49"/>
        <v>0</v>
      </c>
      <c r="F330" s="55"/>
      <c r="G330" s="56"/>
      <c r="H330" s="57"/>
      <c r="I330" s="56"/>
      <c r="J330" s="57"/>
      <c r="K330" s="56"/>
      <c r="L330" s="57"/>
      <c r="M330" s="56"/>
      <c r="N330" s="57"/>
      <c r="O330" s="56"/>
      <c r="P330" s="57"/>
      <c r="Q330" s="56"/>
      <c r="R330" s="57"/>
      <c r="S330" s="79"/>
      <c r="T330" s="80"/>
      <c r="U330" s="93"/>
      <c r="V330" s="80"/>
      <c r="W330" s="81"/>
    </row>
    <row r="331" spans="1:23" ht="13.5" thickBot="1" x14ac:dyDescent="0.25">
      <c r="A331" s="43" t="str">
        <f>$A$35</f>
        <v>TOTAL</v>
      </c>
      <c r="B331" s="114">
        <f t="shared" ref="B331:O331" si="51">SUM(B316:B330)</f>
        <v>0</v>
      </c>
      <c r="C331" s="110">
        <f t="shared" si="51"/>
        <v>0</v>
      </c>
      <c r="D331" s="115">
        <f t="shared" si="51"/>
        <v>0</v>
      </c>
      <c r="E331" s="109">
        <f t="shared" si="51"/>
        <v>0</v>
      </c>
      <c r="F331" s="107">
        <f t="shared" si="51"/>
        <v>0</v>
      </c>
      <c r="G331" s="108">
        <f t="shared" si="51"/>
        <v>0</v>
      </c>
      <c r="H331" s="107">
        <f t="shared" si="51"/>
        <v>0</v>
      </c>
      <c r="I331" s="108">
        <f t="shared" si="51"/>
        <v>0</v>
      </c>
      <c r="J331" s="107">
        <f t="shared" si="51"/>
        <v>0</v>
      </c>
      <c r="K331" s="108">
        <f t="shared" si="51"/>
        <v>0</v>
      </c>
      <c r="L331" s="107">
        <f t="shared" si="51"/>
        <v>0</v>
      </c>
      <c r="M331" s="108">
        <f t="shared" si="51"/>
        <v>0</v>
      </c>
      <c r="N331" s="107">
        <f t="shared" si="51"/>
        <v>0</v>
      </c>
      <c r="O331" s="108">
        <f t="shared" si="51"/>
        <v>0</v>
      </c>
      <c r="P331" s="107">
        <f>SUM(P316:P330)</f>
        <v>0</v>
      </c>
      <c r="Q331" s="108">
        <f>SUM(Q316:Q330)</f>
        <v>0</v>
      </c>
      <c r="R331" s="107">
        <f t="shared" ref="R331:S331" si="52">SUM(R316:R330)</f>
        <v>0</v>
      </c>
      <c r="S331" s="109">
        <f t="shared" si="52"/>
        <v>0</v>
      </c>
      <c r="T331" s="107">
        <f>SUM(T316:T330)</f>
        <v>0</v>
      </c>
      <c r="U331" s="110">
        <f>SUM(U316:U330)</f>
        <v>0</v>
      </c>
      <c r="V331" s="107">
        <f>SUM(V316:V330)</f>
        <v>0</v>
      </c>
      <c r="W331" s="109">
        <f>SUM(W316:W330)</f>
        <v>0</v>
      </c>
    </row>
    <row r="332" spans="1:23" ht="12.75" customHeight="1" x14ac:dyDescent="0.2">
      <c r="A332" s="222" t="str">
        <f>$A$36</f>
        <v>TABLE C (Table B data by racial status)</v>
      </c>
      <c r="B332" s="223"/>
      <c r="C332" s="223"/>
      <c r="D332" s="223"/>
      <c r="E332" s="223"/>
      <c r="F332" s="223"/>
      <c r="G332" s="223"/>
      <c r="H332" s="223"/>
      <c r="I332" s="223"/>
      <c r="J332" s="223"/>
      <c r="K332" s="223"/>
      <c r="L332" s="223"/>
      <c r="M332" s="223"/>
      <c r="N332" s="223"/>
      <c r="O332" s="223"/>
      <c r="P332" s="223"/>
      <c r="Q332" s="223"/>
      <c r="R332" s="223"/>
      <c r="S332" s="223"/>
      <c r="T332" s="223"/>
      <c r="U332" s="223"/>
      <c r="V332" s="223"/>
      <c r="W332" s="224"/>
    </row>
    <row r="333" spans="1:23" ht="13.5" thickBot="1" x14ac:dyDescent="0.25">
      <c r="A333" s="225"/>
      <c r="B333" s="226"/>
      <c r="C333" s="226"/>
      <c r="D333" s="226"/>
      <c r="E333" s="226"/>
      <c r="F333" s="226"/>
      <c r="G333" s="226"/>
      <c r="H333" s="226"/>
      <c r="I333" s="226"/>
      <c r="J333" s="226"/>
      <c r="K333" s="226"/>
      <c r="L333" s="226"/>
      <c r="M333" s="226"/>
      <c r="N333" s="226"/>
      <c r="O333" s="226"/>
      <c r="P333" s="226"/>
      <c r="Q333" s="226"/>
      <c r="R333" s="226"/>
      <c r="S333" s="226"/>
      <c r="T333" s="226"/>
      <c r="U333" s="226"/>
      <c r="V333" s="226"/>
      <c r="W333" s="227"/>
    </row>
    <row r="334" spans="1:23" ht="13.5" thickBot="1" x14ac:dyDescent="0.25">
      <c r="A334" s="43" t="str">
        <f>$A$38</f>
        <v>APPRENTICES</v>
      </c>
      <c r="B334" s="112">
        <f>F334+H334+J334+L334+N334+P334+R334</f>
        <v>0</v>
      </c>
      <c r="C334" s="110">
        <f>G334+I334+K334+M334+O334+Q334+S334</f>
        <v>0</v>
      </c>
      <c r="D334" s="115">
        <f>F334+H334+J334+L334+N334+P334</f>
        <v>0</v>
      </c>
      <c r="E334" s="112">
        <f>G334+I334+K334+M334+O334+Q334</f>
        <v>0</v>
      </c>
      <c r="F334" s="94"/>
      <c r="G334" s="56"/>
      <c r="H334" s="95"/>
      <c r="I334" s="56"/>
      <c r="J334" s="95"/>
      <c r="K334" s="56"/>
      <c r="L334" s="95"/>
      <c r="M334" s="56"/>
      <c r="N334" s="95"/>
      <c r="O334" s="56"/>
      <c r="P334" s="95"/>
      <c r="Q334" s="56"/>
      <c r="R334" s="95"/>
      <c r="S334" s="56"/>
      <c r="T334" s="44"/>
      <c r="U334" s="45"/>
      <c r="V334" s="44"/>
      <c r="W334" s="45"/>
    </row>
    <row r="335" spans="1:23" ht="13.5" thickBot="1" x14ac:dyDescent="0.25">
      <c r="A335" s="43" t="str">
        <f>$A$39</f>
        <v>OJT TRAINEES</v>
      </c>
      <c r="B335" s="112">
        <f>F335+H335+J335+L335+N335+P335+R335</f>
        <v>0</v>
      </c>
      <c r="C335" s="110">
        <f>G335+I335+K335+M335+O335+Q335+S335</f>
        <v>0</v>
      </c>
      <c r="D335" s="115">
        <f>F335+H335+J335+L335+N335+P335</f>
        <v>0</v>
      </c>
      <c r="E335" s="112">
        <f>G335+I335+K335+M335+O335+Q335</f>
        <v>0</v>
      </c>
      <c r="F335" s="94"/>
      <c r="G335" s="56"/>
      <c r="H335" s="95"/>
      <c r="I335" s="56"/>
      <c r="J335" s="95"/>
      <c r="K335" s="56"/>
      <c r="L335" s="95"/>
      <c r="M335" s="56"/>
      <c r="N335" s="95"/>
      <c r="O335" s="56"/>
      <c r="P335" s="95"/>
      <c r="Q335" s="56"/>
      <c r="R335" s="95"/>
      <c r="S335" s="56"/>
      <c r="T335" s="46"/>
      <c r="U335" s="47"/>
      <c r="V335" s="46"/>
      <c r="W335" s="47"/>
    </row>
    <row r="336" spans="1:23" ht="15.75" customHeight="1" x14ac:dyDescent="0.2">
      <c r="A336" s="228" t="str">
        <f>$A$40</f>
        <v xml:space="preserve">8. PREPARED BY: </v>
      </c>
      <c r="B336" s="229"/>
      <c r="C336" s="229"/>
      <c r="D336" s="229"/>
      <c r="E336" s="229"/>
      <c r="F336" s="229"/>
      <c r="G336" s="229"/>
      <c r="H336" s="230"/>
      <c r="I336" s="243" t="str">
        <f>$I$40</f>
        <v>9. DATE</v>
      </c>
      <c r="J336" s="244"/>
      <c r="K336" s="243" t="str">
        <f>$K$40</f>
        <v>10. REVIEWED BY:    (Signature and Title of State Highway Official)</v>
      </c>
      <c r="L336" s="245"/>
      <c r="M336" s="245"/>
      <c r="N336" s="245"/>
      <c r="O336" s="245"/>
      <c r="P336" s="245"/>
      <c r="Q336" s="245"/>
      <c r="R336" s="245"/>
      <c r="S336" s="245"/>
      <c r="T336" s="245"/>
      <c r="U336" s="244"/>
      <c r="V336" s="243" t="s">
        <v>28</v>
      </c>
      <c r="W336" s="246"/>
    </row>
    <row r="337" spans="1:23" ht="12.75" customHeight="1" x14ac:dyDescent="0.2">
      <c r="A337" s="247" t="str">
        <f>$A$41</f>
        <v>(Signature and Title of Contractors Representative)</v>
      </c>
      <c r="B337" s="248"/>
      <c r="C337" s="248"/>
      <c r="D337" s="248"/>
      <c r="E337" s="248"/>
      <c r="F337" s="248"/>
      <c r="G337" s="248"/>
      <c r="H337" s="249"/>
      <c r="I337" s="250" t="str">
        <f>IF($I$41="","",$I$41)</f>
        <v/>
      </c>
      <c r="J337" s="192"/>
      <c r="K337" s="253" t="str">
        <f>IF($K$41="","",$K$41)</f>
        <v/>
      </c>
      <c r="L337" s="146"/>
      <c r="M337" s="146"/>
      <c r="N337" s="146"/>
      <c r="O337" s="146"/>
      <c r="P337" s="146"/>
      <c r="Q337" s="146"/>
      <c r="R337" s="146"/>
      <c r="S337" s="146"/>
      <c r="T337" s="146"/>
      <c r="U337" s="254"/>
      <c r="V337" s="258" t="str">
        <f>IF($V$41="","",$V$41)</f>
        <v/>
      </c>
      <c r="W337" s="259"/>
    </row>
    <row r="338" spans="1:23" x14ac:dyDescent="0.2">
      <c r="A338" s="262" t="str">
        <f>IF($A$42="","",$A$42)</f>
        <v/>
      </c>
      <c r="B338" s="263"/>
      <c r="C338" s="263"/>
      <c r="D338" s="263"/>
      <c r="E338" s="263"/>
      <c r="F338" s="263"/>
      <c r="G338" s="263"/>
      <c r="H338" s="264"/>
      <c r="I338" s="193"/>
      <c r="J338" s="192"/>
      <c r="K338" s="253"/>
      <c r="L338" s="146"/>
      <c r="M338" s="146"/>
      <c r="N338" s="146"/>
      <c r="O338" s="146"/>
      <c r="P338" s="146"/>
      <c r="Q338" s="146"/>
      <c r="R338" s="146"/>
      <c r="S338" s="146"/>
      <c r="T338" s="146"/>
      <c r="U338" s="254"/>
      <c r="V338" s="258"/>
      <c r="W338" s="259"/>
    </row>
    <row r="339" spans="1:23" x14ac:dyDescent="0.2">
      <c r="A339" s="262"/>
      <c r="B339" s="263"/>
      <c r="C339" s="263"/>
      <c r="D339" s="263"/>
      <c r="E339" s="263"/>
      <c r="F339" s="263"/>
      <c r="G339" s="263"/>
      <c r="H339" s="264"/>
      <c r="I339" s="193"/>
      <c r="J339" s="192"/>
      <c r="K339" s="253"/>
      <c r="L339" s="146"/>
      <c r="M339" s="146"/>
      <c r="N339" s="146"/>
      <c r="O339" s="146"/>
      <c r="P339" s="146"/>
      <c r="Q339" s="146"/>
      <c r="R339" s="146"/>
      <c r="S339" s="146"/>
      <c r="T339" s="146"/>
      <c r="U339" s="254"/>
      <c r="V339" s="258"/>
      <c r="W339" s="259"/>
    </row>
    <row r="340" spans="1:23" ht="13.5" thickBot="1" x14ac:dyDescent="0.25">
      <c r="A340" s="265"/>
      <c r="B340" s="266"/>
      <c r="C340" s="266"/>
      <c r="D340" s="266"/>
      <c r="E340" s="266"/>
      <c r="F340" s="266"/>
      <c r="G340" s="266"/>
      <c r="H340" s="267"/>
      <c r="I340" s="251"/>
      <c r="J340" s="252"/>
      <c r="K340" s="255"/>
      <c r="L340" s="256"/>
      <c r="M340" s="256"/>
      <c r="N340" s="256"/>
      <c r="O340" s="256"/>
      <c r="P340" s="256"/>
      <c r="Q340" s="256"/>
      <c r="R340" s="256"/>
      <c r="S340" s="256"/>
      <c r="T340" s="256"/>
      <c r="U340" s="257"/>
      <c r="V340" s="260"/>
      <c r="W340" s="261"/>
    </row>
    <row r="341" spans="1:23" x14ac:dyDescent="0.2">
      <c r="A341" s="234" t="str">
        <f>$A$45</f>
        <v>Form FHWA- 1391 (Rev. 06-22)</v>
      </c>
      <c r="B341" s="235"/>
      <c r="C341" s="236"/>
      <c r="D341" s="236"/>
      <c r="E341" s="49"/>
      <c r="F341" s="49"/>
      <c r="G341" s="49"/>
      <c r="H341" s="49"/>
      <c r="I341" s="49"/>
      <c r="J341" s="237" t="str">
        <f>$J$45</f>
        <v>PREVIOUS EDITIONS ARE OBSOLETE</v>
      </c>
      <c r="K341" s="237"/>
      <c r="L341" s="237"/>
      <c r="M341" s="237"/>
      <c r="N341" s="237"/>
      <c r="O341" s="237"/>
      <c r="P341" s="237"/>
      <c r="Q341" s="237"/>
      <c r="R341" s="237"/>
      <c r="S341" s="237"/>
      <c r="T341" s="237"/>
      <c r="U341" s="237"/>
      <c r="V341" s="237"/>
      <c r="W341" s="237"/>
    </row>
    <row r="342" spans="1:23" ht="13.5" thickBot="1" x14ac:dyDescent="0.25"/>
    <row r="343" spans="1:23" s="52" customFormat="1" ht="18.75" thickBot="1" x14ac:dyDescent="0.3">
      <c r="A343" s="207" t="str">
        <f>$A$10</f>
        <v xml:space="preserve">FEDERAL-AID HIGHWAY CONSTRUCTION CONTRACTORS ANNUAL EEO REPORT </v>
      </c>
      <c r="B343" s="208"/>
      <c r="C343" s="208"/>
      <c r="D343" s="208"/>
      <c r="E343" s="208"/>
      <c r="F343" s="208"/>
      <c r="G343" s="208"/>
      <c r="H343" s="208"/>
      <c r="I343" s="208"/>
      <c r="J343" s="208"/>
      <c r="K343" s="208"/>
      <c r="L343" s="208"/>
      <c r="M343" s="208"/>
      <c r="N343" s="208"/>
      <c r="O343" s="208"/>
      <c r="P343" s="208"/>
      <c r="Q343" s="208"/>
      <c r="R343" s="208"/>
      <c r="S343" s="208"/>
      <c r="T343" s="208"/>
      <c r="U343" s="208"/>
      <c r="V343" s="208"/>
      <c r="W343" s="209"/>
    </row>
    <row r="344" spans="1:23" ht="12.75" customHeight="1" x14ac:dyDescent="0.2">
      <c r="A344" s="210" t="str">
        <f>$A$11</f>
        <v xml:space="preserve">1. SELECT FIELD FROM DROPDOWN MENU: </v>
      </c>
      <c r="B344" s="211"/>
      <c r="C344" s="211"/>
      <c r="D344" s="212"/>
      <c r="E344" s="213" t="str">
        <f>$E$11</f>
        <v>2. COMPANY NAME, CITY, STATE:</v>
      </c>
      <c r="F344" s="138"/>
      <c r="G344" s="138"/>
      <c r="H344" s="138"/>
      <c r="I344" s="214"/>
      <c r="J344" s="161" t="str">
        <f>$J$11</f>
        <v>3. PROJECT NAME or DESCRIPTION:</v>
      </c>
      <c r="K344" s="162"/>
      <c r="L344" s="162"/>
      <c r="M344" s="162"/>
      <c r="N344" s="163" t="str">
        <f>$N$11</f>
        <v>4. DOLLAR AMOUNT OF CONTRACT:</v>
      </c>
      <c r="O344" s="164"/>
      <c r="P344" s="164"/>
      <c r="Q344" s="164"/>
      <c r="R344" s="215" t="str">
        <f>$R$11</f>
        <v>5.REPORTING WEEK FOR THIS PROJECT:</v>
      </c>
      <c r="S344" s="216"/>
      <c r="T344" s="216"/>
      <c r="U344" s="216"/>
      <c r="V344" s="216"/>
      <c r="W344" s="217"/>
    </row>
    <row r="345" spans="1:23" ht="12.75" customHeight="1" x14ac:dyDescent="0.2">
      <c r="A345" s="184"/>
      <c r="B345" s="185"/>
      <c r="C345" s="185"/>
      <c r="D345" s="186"/>
      <c r="E345" s="190" t="str">
        <f>IF($D$4="","Enter Company information at top of spreadsheet",$D$4)</f>
        <v>Enter Company information at top of spreadsheet</v>
      </c>
      <c r="F345" s="191"/>
      <c r="G345" s="191"/>
      <c r="H345" s="191"/>
      <c r="I345" s="192"/>
      <c r="J345" s="165"/>
      <c r="K345" s="166"/>
      <c r="L345" s="166"/>
      <c r="M345" s="166"/>
      <c r="N345" s="169"/>
      <c r="O345" s="170"/>
      <c r="P345" s="170"/>
      <c r="Q345" s="171"/>
      <c r="R345" s="197"/>
      <c r="S345" s="198"/>
      <c r="T345" s="198"/>
      <c r="U345" s="198"/>
      <c r="V345" s="198"/>
      <c r="W345" s="199"/>
    </row>
    <row r="346" spans="1:23" x14ac:dyDescent="0.2">
      <c r="A346" s="184"/>
      <c r="B346" s="185"/>
      <c r="C346" s="185"/>
      <c r="D346" s="186"/>
      <c r="E346" s="193"/>
      <c r="F346" s="191"/>
      <c r="G346" s="191"/>
      <c r="H346" s="191"/>
      <c r="I346" s="192"/>
      <c r="J346" s="165"/>
      <c r="K346" s="166"/>
      <c r="L346" s="166"/>
      <c r="M346" s="166"/>
      <c r="N346" s="172"/>
      <c r="O346" s="170"/>
      <c r="P346" s="170"/>
      <c r="Q346" s="171"/>
      <c r="R346" s="200"/>
      <c r="S346" s="198"/>
      <c r="T346" s="198"/>
      <c r="U346" s="198"/>
      <c r="V346" s="198"/>
      <c r="W346" s="199"/>
    </row>
    <row r="347" spans="1:23" ht="13.5" thickBot="1" x14ac:dyDescent="0.25">
      <c r="A347" s="187"/>
      <c r="B347" s="188"/>
      <c r="C347" s="188"/>
      <c r="D347" s="189"/>
      <c r="E347" s="194"/>
      <c r="F347" s="195"/>
      <c r="G347" s="195"/>
      <c r="H347" s="195"/>
      <c r="I347" s="196"/>
      <c r="J347" s="167"/>
      <c r="K347" s="168"/>
      <c r="L347" s="168"/>
      <c r="M347" s="168"/>
      <c r="N347" s="173"/>
      <c r="O347" s="174"/>
      <c r="P347" s="174"/>
      <c r="Q347" s="175"/>
      <c r="R347" s="201"/>
      <c r="S347" s="202"/>
      <c r="T347" s="202"/>
      <c r="U347" s="202"/>
      <c r="V347" s="202"/>
      <c r="W347" s="203"/>
    </row>
    <row r="348" spans="1:23" ht="13.5" customHeight="1" thickBot="1" x14ac:dyDescent="0.25">
      <c r="A348" s="204" t="str">
        <f>$A$15</f>
        <v>This collection of information is required by law and regulation 23 U.S.C. 140a and 23 CFR Part 230. The OMB control number for this collection is 2125-0019 expiring in March 2025.</v>
      </c>
      <c r="B348" s="205"/>
      <c r="C348" s="205"/>
      <c r="D348" s="205"/>
      <c r="E348" s="205"/>
      <c r="F348" s="205"/>
      <c r="G348" s="205"/>
      <c r="H348" s="205"/>
      <c r="I348" s="205"/>
      <c r="J348" s="205"/>
      <c r="K348" s="205"/>
      <c r="L348" s="205"/>
      <c r="M348" s="205"/>
      <c r="N348" s="205"/>
      <c r="O348" s="205"/>
      <c r="P348" s="205"/>
      <c r="Q348" s="205"/>
      <c r="R348" s="205"/>
      <c r="S348" s="205"/>
      <c r="T348" s="205"/>
      <c r="U348" s="205"/>
      <c r="V348" s="205"/>
      <c r="W348" s="206"/>
    </row>
    <row r="349" spans="1:23" ht="31.5" customHeight="1" thickBot="1" x14ac:dyDescent="0.25">
      <c r="A349" s="178" t="str">
        <f>$A$16</f>
        <v>6. WORKFORCE ON FEDERAL-AID AND CONSTRUCTION SITE(S) DURING LAST FULL PAY PERIOD ENDING IN JULY 2024</v>
      </c>
      <c r="B349" s="179"/>
      <c r="C349" s="179"/>
      <c r="D349" s="179"/>
      <c r="E349" s="179"/>
      <c r="F349" s="179"/>
      <c r="G349" s="179"/>
      <c r="H349" s="179"/>
      <c r="I349" s="179"/>
      <c r="J349" s="179"/>
      <c r="K349" s="179"/>
      <c r="L349" s="179"/>
      <c r="M349" s="179"/>
      <c r="N349" s="179"/>
      <c r="O349" s="179"/>
      <c r="P349" s="179"/>
      <c r="Q349" s="179"/>
      <c r="R349" s="179"/>
      <c r="S349" s="179"/>
      <c r="T349" s="179"/>
      <c r="U349" s="179"/>
      <c r="V349" s="179"/>
      <c r="W349" s="180"/>
    </row>
    <row r="350" spans="1:23" ht="14.25" thickTop="1" thickBot="1" x14ac:dyDescent="0.25">
      <c r="A350" s="181" t="str">
        <f>$A$17</f>
        <v>TABLE A</v>
      </c>
      <c r="B350" s="182"/>
      <c r="C350" s="182"/>
      <c r="D350" s="182"/>
      <c r="E350" s="182"/>
      <c r="F350" s="182"/>
      <c r="G350" s="182"/>
      <c r="H350" s="182"/>
      <c r="I350" s="182"/>
      <c r="J350" s="182"/>
      <c r="K350" s="182"/>
      <c r="L350" s="182"/>
      <c r="M350" s="182"/>
      <c r="N350" s="182"/>
      <c r="O350" s="182"/>
      <c r="P350" s="182"/>
      <c r="Q350" s="182"/>
      <c r="R350" s="182"/>
      <c r="S350" s="183"/>
      <c r="T350" s="231" t="str">
        <f>$T$17</f>
        <v>TABLE B</v>
      </c>
      <c r="U350" s="232"/>
      <c r="V350" s="232"/>
      <c r="W350" s="233"/>
    </row>
    <row r="351" spans="1:23" ht="97.5" customHeight="1" thickTop="1" thickBot="1" x14ac:dyDescent="0.25">
      <c r="A351" s="32" t="str">
        <f>$A$18</f>
        <v>JOB CATEGORIES</v>
      </c>
      <c r="B351" s="238" t="str">
        <f>$B$18</f>
        <v>TOTAL EMPLOYED</v>
      </c>
      <c r="C351" s="239"/>
      <c r="D351" s="240" t="str">
        <f>$D$18</f>
        <v>TOTAL RACIAL / ETHNIC MINORITY</v>
      </c>
      <c r="E351" s="241"/>
      <c r="F351" s="242" t="str">
        <f>$F$18</f>
        <v>BLACK or
AFRICAN
AMERICAN</v>
      </c>
      <c r="G351" s="177"/>
      <c r="H351" s="176" t="str">
        <f>$H$18</f>
        <v>HISPANIC OR LATINO</v>
      </c>
      <c r="I351" s="177"/>
      <c r="J351" s="176" t="str">
        <f>$J$18</f>
        <v>AMERICAN 
INDIAN OR 
ALASKA 
NATIVE</v>
      </c>
      <c r="K351" s="177"/>
      <c r="L351" s="176" t="str">
        <f>$L$18</f>
        <v>ASIAN</v>
      </c>
      <c r="M351" s="177"/>
      <c r="N351" s="176" t="str">
        <f>$N$18</f>
        <v>NATIVE 
HAWAIIAN OR 
OTHER PACIFIC ISLANDER</v>
      </c>
      <c r="O351" s="177"/>
      <c r="P351" s="176" t="str">
        <f>$P$18</f>
        <v>TWO OR MORE RACES</v>
      </c>
      <c r="Q351" s="177"/>
      <c r="R351" s="176" t="str">
        <f>$R$18</f>
        <v xml:space="preserve">WHITE </v>
      </c>
      <c r="S351" s="218"/>
      <c r="T351" s="219" t="str">
        <f>$T$18</f>
        <v>APPRENTICES</v>
      </c>
      <c r="U351" s="219"/>
      <c r="V351" s="220" t="str">
        <f>$V$18</f>
        <v>ON THE JOB TRAINEES</v>
      </c>
      <c r="W351" s="221"/>
    </row>
    <row r="352" spans="1:23" ht="13.5" thickBot="1" x14ac:dyDescent="0.25">
      <c r="A352" s="33"/>
      <c r="B352" s="34" t="str">
        <f>$B$19</f>
        <v>M</v>
      </c>
      <c r="C352" s="35" t="str">
        <f>$C$19</f>
        <v>F</v>
      </c>
      <c r="D352" s="36" t="str">
        <f>$D$19</f>
        <v>M</v>
      </c>
      <c r="E352" s="35" t="str">
        <f>$E$19</f>
        <v>F</v>
      </c>
      <c r="F352" s="37" t="str">
        <f>$F$19</f>
        <v>M</v>
      </c>
      <c r="G352" s="38" t="str">
        <f>$G$19</f>
        <v>F</v>
      </c>
      <c r="H352" s="39" t="str">
        <f>$H$19</f>
        <v>M</v>
      </c>
      <c r="I352" s="38" t="str">
        <f>$I$19</f>
        <v>F</v>
      </c>
      <c r="J352" s="39" t="str">
        <f>$J$19</f>
        <v>M</v>
      </c>
      <c r="K352" s="38" t="str">
        <f>$K$19</f>
        <v>F</v>
      </c>
      <c r="L352" s="39" t="str">
        <f>$L$19</f>
        <v>M</v>
      </c>
      <c r="M352" s="38" t="str">
        <f>$M$19</f>
        <v>F</v>
      </c>
      <c r="N352" s="39" t="str">
        <f>$N$19</f>
        <v>M</v>
      </c>
      <c r="O352" s="38" t="str">
        <f>$O$19</f>
        <v>F</v>
      </c>
      <c r="P352" s="39" t="str">
        <f>$P$19</f>
        <v>M</v>
      </c>
      <c r="Q352" s="38" t="str">
        <f>$Q$19</f>
        <v>F</v>
      </c>
      <c r="R352" s="39" t="str">
        <f>$R$19</f>
        <v>M</v>
      </c>
      <c r="S352" s="40" t="str">
        <f>$S$19</f>
        <v>F</v>
      </c>
      <c r="T352" s="41" t="str">
        <f>$T$19</f>
        <v>M</v>
      </c>
      <c r="U352" s="35" t="str">
        <f>$U$19</f>
        <v>F</v>
      </c>
      <c r="V352" s="96" t="str">
        <f>$V$19</f>
        <v>M</v>
      </c>
      <c r="W352" s="42" t="str">
        <f>$W$19</f>
        <v>F</v>
      </c>
    </row>
    <row r="353" spans="1:23" ht="13.5" thickBot="1" x14ac:dyDescent="0.25">
      <c r="A353" s="43" t="str">
        <f>$A$20</f>
        <v>OFFICIALS</v>
      </c>
      <c r="B353" s="111">
        <f>F353+H353+J353+L353+N353+P353+R353</f>
        <v>0</v>
      </c>
      <c r="C353" s="112">
        <f t="shared" ref="C353:C367" si="53">G353+I353+K353+M353+O353+Q353+S353</f>
        <v>0</v>
      </c>
      <c r="D353" s="113">
        <f t="shared" ref="D353:D367" si="54">F353+H353+J353+L353+N353+P353</f>
        <v>0</v>
      </c>
      <c r="E353" s="112">
        <f t="shared" ref="E353:E367" si="55">G353+I353+K353+M353+O353+Q353</f>
        <v>0</v>
      </c>
      <c r="F353" s="55"/>
      <c r="G353" s="56"/>
      <c r="H353" s="57"/>
      <c r="I353" s="56"/>
      <c r="J353" s="57"/>
      <c r="K353" s="56"/>
      <c r="L353" s="57"/>
      <c r="M353" s="56"/>
      <c r="N353" s="57"/>
      <c r="O353" s="56"/>
      <c r="P353" s="57"/>
      <c r="Q353" s="56"/>
      <c r="R353" s="58"/>
      <c r="S353" s="59"/>
      <c r="T353" s="128"/>
      <c r="U353" s="129"/>
      <c r="V353" s="128"/>
      <c r="W353" s="130"/>
    </row>
    <row r="354" spans="1:23" ht="13.5" thickBot="1" x14ac:dyDescent="0.25">
      <c r="A354" s="43" t="str">
        <f>$A$21</f>
        <v>SUPERVISORS</v>
      </c>
      <c r="B354" s="111">
        <f t="shared" ref="B354:B367" si="56">F354+H354+J354+L354+N354+P354+R354</f>
        <v>0</v>
      </c>
      <c r="C354" s="112">
        <f t="shared" si="53"/>
        <v>0</v>
      </c>
      <c r="D354" s="113">
        <f t="shared" si="54"/>
        <v>0</v>
      </c>
      <c r="E354" s="112">
        <f t="shared" si="55"/>
        <v>0</v>
      </c>
      <c r="F354" s="55"/>
      <c r="G354" s="56"/>
      <c r="H354" s="57"/>
      <c r="I354" s="56"/>
      <c r="J354" s="57"/>
      <c r="K354" s="56"/>
      <c r="L354" s="57"/>
      <c r="M354" s="56"/>
      <c r="N354" s="57"/>
      <c r="O354" s="56"/>
      <c r="P354" s="57"/>
      <c r="Q354" s="60"/>
      <c r="R354" s="61"/>
      <c r="S354" s="62"/>
      <c r="T354" s="131"/>
      <c r="U354" s="132"/>
      <c r="V354" s="131"/>
      <c r="W354" s="133"/>
    </row>
    <row r="355" spans="1:23" ht="13.5" thickBot="1" x14ac:dyDescent="0.25">
      <c r="A355" s="43" t="str">
        <f>$A$22</f>
        <v>FOREMEN/WOMEN</v>
      </c>
      <c r="B355" s="111">
        <f t="shared" si="56"/>
        <v>0</v>
      </c>
      <c r="C355" s="112">
        <f t="shared" si="53"/>
        <v>0</v>
      </c>
      <c r="D355" s="113">
        <f t="shared" si="54"/>
        <v>0</v>
      </c>
      <c r="E355" s="112">
        <f t="shared" si="55"/>
        <v>0</v>
      </c>
      <c r="F355" s="55"/>
      <c r="G355" s="56"/>
      <c r="H355" s="57"/>
      <c r="I355" s="56"/>
      <c r="J355" s="57"/>
      <c r="K355" s="56"/>
      <c r="L355" s="57"/>
      <c r="M355" s="56"/>
      <c r="N355" s="57"/>
      <c r="O355" s="56"/>
      <c r="P355" s="57"/>
      <c r="Q355" s="60"/>
      <c r="R355" s="65"/>
      <c r="S355" s="66"/>
      <c r="T355" s="134"/>
      <c r="U355" s="135"/>
      <c r="V355" s="134"/>
      <c r="W355" s="136"/>
    </row>
    <row r="356" spans="1:23" ht="13.5" thickBot="1" x14ac:dyDescent="0.25">
      <c r="A356" s="43" t="str">
        <f>$A$23</f>
        <v>CLERICAL</v>
      </c>
      <c r="B356" s="111">
        <f t="shared" si="56"/>
        <v>0</v>
      </c>
      <c r="C356" s="112">
        <f t="shared" si="53"/>
        <v>0</v>
      </c>
      <c r="D356" s="113">
        <f t="shared" si="54"/>
        <v>0</v>
      </c>
      <c r="E356" s="112">
        <f t="shared" si="55"/>
        <v>0</v>
      </c>
      <c r="F356" s="55"/>
      <c r="G356" s="56"/>
      <c r="H356" s="57"/>
      <c r="I356" s="56"/>
      <c r="J356" s="57"/>
      <c r="K356" s="56"/>
      <c r="L356" s="57"/>
      <c r="M356" s="56"/>
      <c r="N356" s="57"/>
      <c r="O356" s="56"/>
      <c r="P356" s="57"/>
      <c r="Q356" s="60"/>
      <c r="R356" s="65"/>
      <c r="S356" s="66"/>
      <c r="T356" s="134"/>
      <c r="U356" s="135"/>
      <c r="V356" s="134"/>
      <c r="W356" s="136"/>
    </row>
    <row r="357" spans="1:23" ht="13.5" thickBot="1" x14ac:dyDescent="0.25">
      <c r="A357" s="43" t="str">
        <f>$A$24</f>
        <v>EQUIPMENT OPERATORS</v>
      </c>
      <c r="B357" s="111">
        <f t="shared" si="56"/>
        <v>0</v>
      </c>
      <c r="C357" s="112">
        <f t="shared" si="53"/>
        <v>0</v>
      </c>
      <c r="D357" s="113">
        <f t="shared" si="54"/>
        <v>0</v>
      </c>
      <c r="E357" s="112">
        <f t="shared" si="55"/>
        <v>0</v>
      </c>
      <c r="F357" s="55"/>
      <c r="G357" s="56"/>
      <c r="H357" s="57"/>
      <c r="I357" s="56"/>
      <c r="J357" s="57"/>
      <c r="K357" s="56"/>
      <c r="L357" s="57"/>
      <c r="M357" s="56"/>
      <c r="N357" s="57"/>
      <c r="O357" s="56"/>
      <c r="P357" s="57"/>
      <c r="Q357" s="60"/>
      <c r="R357" s="65"/>
      <c r="S357" s="66"/>
      <c r="T357" s="67"/>
      <c r="U357" s="89"/>
      <c r="V357" s="67"/>
      <c r="W357" s="68"/>
    </row>
    <row r="358" spans="1:23" ht="13.5" thickBot="1" x14ac:dyDescent="0.25">
      <c r="A358" s="43" t="str">
        <f>$A$25</f>
        <v>MECHANICS</v>
      </c>
      <c r="B358" s="111">
        <f t="shared" si="56"/>
        <v>0</v>
      </c>
      <c r="C358" s="112">
        <f t="shared" si="53"/>
        <v>0</v>
      </c>
      <c r="D358" s="113">
        <f t="shared" si="54"/>
        <v>0</v>
      </c>
      <c r="E358" s="112">
        <f t="shared" si="55"/>
        <v>0</v>
      </c>
      <c r="F358" s="55"/>
      <c r="G358" s="56"/>
      <c r="H358" s="57"/>
      <c r="I358" s="56"/>
      <c r="J358" s="57"/>
      <c r="K358" s="56"/>
      <c r="L358" s="57"/>
      <c r="M358" s="56"/>
      <c r="N358" s="57"/>
      <c r="O358" s="56"/>
      <c r="P358" s="57"/>
      <c r="Q358" s="60"/>
      <c r="R358" s="65"/>
      <c r="S358" s="66"/>
      <c r="T358" s="67"/>
      <c r="U358" s="89"/>
      <c r="V358" s="67"/>
      <c r="W358" s="68"/>
    </row>
    <row r="359" spans="1:23" ht="13.5" thickBot="1" x14ac:dyDescent="0.25">
      <c r="A359" s="43" t="str">
        <f>$A$26</f>
        <v>TRUCK DRIVERS</v>
      </c>
      <c r="B359" s="111">
        <f t="shared" si="56"/>
        <v>0</v>
      </c>
      <c r="C359" s="112">
        <f t="shared" si="53"/>
        <v>0</v>
      </c>
      <c r="D359" s="113">
        <f t="shared" si="54"/>
        <v>0</v>
      </c>
      <c r="E359" s="112">
        <f t="shared" si="55"/>
        <v>0</v>
      </c>
      <c r="F359" s="55"/>
      <c r="G359" s="56"/>
      <c r="H359" s="57"/>
      <c r="I359" s="56"/>
      <c r="J359" s="57"/>
      <c r="K359" s="56"/>
      <c r="L359" s="57"/>
      <c r="M359" s="56"/>
      <c r="N359" s="57"/>
      <c r="O359" s="56"/>
      <c r="P359" s="57"/>
      <c r="Q359" s="60"/>
      <c r="R359" s="69"/>
      <c r="S359" s="70"/>
      <c r="T359" s="63"/>
      <c r="U359" s="90"/>
      <c r="V359" s="63"/>
      <c r="W359" s="64"/>
    </row>
    <row r="360" spans="1:23" ht="13.5" thickBot="1" x14ac:dyDescent="0.25">
      <c r="A360" s="43" t="str">
        <f>$A$27</f>
        <v>IRONWORKERS</v>
      </c>
      <c r="B360" s="111">
        <f t="shared" si="56"/>
        <v>0</v>
      </c>
      <c r="C360" s="112">
        <f t="shared" si="53"/>
        <v>0</v>
      </c>
      <c r="D360" s="113">
        <f t="shared" si="54"/>
        <v>0</v>
      </c>
      <c r="E360" s="112">
        <f t="shared" si="55"/>
        <v>0</v>
      </c>
      <c r="F360" s="55"/>
      <c r="G360" s="56"/>
      <c r="H360" s="57"/>
      <c r="I360" s="56"/>
      <c r="J360" s="57"/>
      <c r="K360" s="56"/>
      <c r="L360" s="57"/>
      <c r="M360" s="56"/>
      <c r="N360" s="57"/>
      <c r="O360" s="56"/>
      <c r="P360" s="57"/>
      <c r="Q360" s="60"/>
      <c r="R360" s="71"/>
      <c r="S360" s="72"/>
      <c r="T360" s="73"/>
      <c r="U360" s="91"/>
      <c r="V360" s="73"/>
      <c r="W360" s="74"/>
    </row>
    <row r="361" spans="1:23" ht="13.5" thickBot="1" x14ac:dyDescent="0.25">
      <c r="A361" s="43" t="str">
        <f>$A$28</f>
        <v>CARPENTERS</v>
      </c>
      <c r="B361" s="111">
        <f t="shared" si="56"/>
        <v>0</v>
      </c>
      <c r="C361" s="112">
        <f t="shared" si="53"/>
        <v>0</v>
      </c>
      <c r="D361" s="113">
        <f t="shared" si="54"/>
        <v>0</v>
      </c>
      <c r="E361" s="112">
        <f t="shared" si="55"/>
        <v>0</v>
      </c>
      <c r="F361" s="55"/>
      <c r="G361" s="56"/>
      <c r="H361" s="57"/>
      <c r="I361" s="56"/>
      <c r="J361" s="57"/>
      <c r="K361" s="56"/>
      <c r="L361" s="57"/>
      <c r="M361" s="56"/>
      <c r="N361" s="57"/>
      <c r="O361" s="56"/>
      <c r="P361" s="57"/>
      <c r="Q361" s="60"/>
      <c r="R361" s="71"/>
      <c r="S361" s="72"/>
      <c r="T361" s="73"/>
      <c r="U361" s="91"/>
      <c r="V361" s="73"/>
      <c r="W361" s="74"/>
    </row>
    <row r="362" spans="1:23" ht="13.5" thickBot="1" x14ac:dyDescent="0.25">
      <c r="A362" s="43" t="str">
        <f>$A$29</f>
        <v>CEMENT MASONS</v>
      </c>
      <c r="B362" s="111">
        <f t="shared" si="56"/>
        <v>0</v>
      </c>
      <c r="C362" s="112">
        <f t="shared" si="53"/>
        <v>0</v>
      </c>
      <c r="D362" s="113">
        <f t="shared" si="54"/>
        <v>0</v>
      </c>
      <c r="E362" s="112">
        <f t="shared" si="55"/>
        <v>0</v>
      </c>
      <c r="F362" s="55"/>
      <c r="G362" s="56"/>
      <c r="H362" s="57"/>
      <c r="I362" s="56"/>
      <c r="J362" s="57"/>
      <c r="K362" s="56"/>
      <c r="L362" s="57"/>
      <c r="M362" s="56"/>
      <c r="N362" s="57"/>
      <c r="O362" s="56"/>
      <c r="P362" s="57"/>
      <c r="Q362" s="60"/>
      <c r="R362" s="71"/>
      <c r="S362" s="72"/>
      <c r="T362" s="73"/>
      <c r="U362" s="91"/>
      <c r="V362" s="73"/>
      <c r="W362" s="74"/>
    </row>
    <row r="363" spans="1:23" ht="13.5" thickBot="1" x14ac:dyDescent="0.25">
      <c r="A363" s="43" t="str">
        <f>$A$30</f>
        <v>ELECTRICIANS</v>
      </c>
      <c r="B363" s="111">
        <f t="shared" si="56"/>
        <v>0</v>
      </c>
      <c r="C363" s="112">
        <f t="shared" si="53"/>
        <v>0</v>
      </c>
      <c r="D363" s="113">
        <f t="shared" si="54"/>
        <v>0</v>
      </c>
      <c r="E363" s="112">
        <f t="shared" si="55"/>
        <v>0</v>
      </c>
      <c r="F363" s="55"/>
      <c r="G363" s="56"/>
      <c r="H363" s="57"/>
      <c r="I363" s="56"/>
      <c r="J363" s="57"/>
      <c r="K363" s="56"/>
      <c r="L363" s="57"/>
      <c r="M363" s="56"/>
      <c r="N363" s="57"/>
      <c r="O363" s="56"/>
      <c r="P363" s="57"/>
      <c r="Q363" s="60"/>
      <c r="R363" s="71"/>
      <c r="S363" s="72"/>
      <c r="T363" s="73"/>
      <c r="U363" s="91"/>
      <c r="V363" s="73"/>
      <c r="W363" s="74"/>
    </row>
    <row r="364" spans="1:23" ht="13.5" thickBot="1" x14ac:dyDescent="0.25">
      <c r="A364" s="43" t="str">
        <f>$A$31</f>
        <v>PIPEFITTER/PLUMBERS</v>
      </c>
      <c r="B364" s="111">
        <f t="shared" si="56"/>
        <v>0</v>
      </c>
      <c r="C364" s="112">
        <f t="shared" si="53"/>
        <v>0</v>
      </c>
      <c r="D364" s="113">
        <f t="shared" si="54"/>
        <v>0</v>
      </c>
      <c r="E364" s="112">
        <f t="shared" si="55"/>
        <v>0</v>
      </c>
      <c r="F364" s="55"/>
      <c r="G364" s="56"/>
      <c r="H364" s="57"/>
      <c r="I364" s="56"/>
      <c r="J364" s="57"/>
      <c r="K364" s="56"/>
      <c r="L364" s="57"/>
      <c r="M364" s="56"/>
      <c r="N364" s="57"/>
      <c r="O364" s="56"/>
      <c r="P364" s="57"/>
      <c r="Q364" s="56"/>
      <c r="R364" s="75"/>
      <c r="S364" s="76"/>
      <c r="T364" s="77"/>
      <c r="U364" s="92"/>
      <c r="V364" s="77"/>
      <c r="W364" s="78"/>
    </row>
    <row r="365" spans="1:23" ht="13.5" thickBot="1" x14ac:dyDescent="0.25">
      <c r="A365" s="43" t="str">
        <f>$A$32</f>
        <v>PAINTERS</v>
      </c>
      <c r="B365" s="111">
        <f t="shared" si="56"/>
        <v>0</v>
      </c>
      <c r="C365" s="112">
        <f t="shared" si="53"/>
        <v>0</v>
      </c>
      <c r="D365" s="113">
        <f t="shared" si="54"/>
        <v>0</v>
      </c>
      <c r="E365" s="112">
        <f t="shared" si="55"/>
        <v>0</v>
      </c>
      <c r="F365" s="55"/>
      <c r="G365" s="56"/>
      <c r="H365" s="57"/>
      <c r="I365" s="56"/>
      <c r="J365" s="57"/>
      <c r="K365" s="56"/>
      <c r="L365" s="57"/>
      <c r="M365" s="56"/>
      <c r="N365" s="57"/>
      <c r="O365" s="56"/>
      <c r="P365" s="57"/>
      <c r="Q365" s="56"/>
      <c r="R365" s="57"/>
      <c r="S365" s="79"/>
      <c r="T365" s="80"/>
      <c r="U365" s="93"/>
      <c r="V365" s="80"/>
      <c r="W365" s="81"/>
    </row>
    <row r="366" spans="1:23" ht="13.5" thickBot="1" x14ac:dyDescent="0.25">
      <c r="A366" s="43" t="str">
        <f>$A$33</f>
        <v>LABORERS-SEMI SKILLED</v>
      </c>
      <c r="B366" s="111">
        <f t="shared" si="56"/>
        <v>0</v>
      </c>
      <c r="C366" s="112">
        <f t="shared" si="53"/>
        <v>0</v>
      </c>
      <c r="D366" s="113">
        <f t="shared" si="54"/>
        <v>0</v>
      </c>
      <c r="E366" s="112">
        <f t="shared" si="55"/>
        <v>0</v>
      </c>
      <c r="F366" s="55"/>
      <c r="G366" s="56"/>
      <c r="H366" s="57"/>
      <c r="I366" s="56"/>
      <c r="J366" s="57"/>
      <c r="K366" s="56"/>
      <c r="L366" s="57"/>
      <c r="M366" s="56"/>
      <c r="N366" s="57"/>
      <c r="O366" s="56"/>
      <c r="P366" s="57"/>
      <c r="Q366" s="56"/>
      <c r="R366" s="57"/>
      <c r="S366" s="79"/>
      <c r="T366" s="80"/>
      <c r="U366" s="93"/>
      <c r="V366" s="80"/>
      <c r="W366" s="81"/>
    </row>
    <row r="367" spans="1:23" ht="13.5" thickBot="1" x14ac:dyDescent="0.25">
      <c r="A367" s="43" t="str">
        <f>$A$34</f>
        <v>LABORERS-UNSKILLED</v>
      </c>
      <c r="B367" s="111">
        <f t="shared" si="56"/>
        <v>0</v>
      </c>
      <c r="C367" s="112">
        <f t="shared" si="53"/>
        <v>0</v>
      </c>
      <c r="D367" s="113">
        <f t="shared" si="54"/>
        <v>0</v>
      </c>
      <c r="E367" s="112">
        <f t="shared" si="55"/>
        <v>0</v>
      </c>
      <c r="F367" s="55"/>
      <c r="G367" s="56"/>
      <c r="H367" s="57"/>
      <c r="I367" s="56"/>
      <c r="J367" s="57"/>
      <c r="K367" s="56"/>
      <c r="L367" s="57"/>
      <c r="M367" s="56"/>
      <c r="N367" s="57"/>
      <c r="O367" s="56"/>
      <c r="P367" s="57"/>
      <c r="Q367" s="56"/>
      <c r="R367" s="57"/>
      <c r="S367" s="79"/>
      <c r="T367" s="80"/>
      <c r="U367" s="93"/>
      <c r="V367" s="80"/>
      <c r="W367" s="81"/>
    </row>
    <row r="368" spans="1:23" ht="13.5" thickBot="1" x14ac:dyDescent="0.25">
      <c r="A368" s="43" t="str">
        <f>$A$35</f>
        <v>TOTAL</v>
      </c>
      <c r="B368" s="114">
        <f t="shared" ref="B368:O368" si="57">SUM(B353:B367)</f>
        <v>0</v>
      </c>
      <c r="C368" s="110">
        <f t="shared" si="57"/>
        <v>0</v>
      </c>
      <c r="D368" s="115">
        <f t="shared" si="57"/>
        <v>0</v>
      </c>
      <c r="E368" s="109">
        <f t="shared" si="57"/>
        <v>0</v>
      </c>
      <c r="F368" s="107">
        <f t="shared" si="57"/>
        <v>0</v>
      </c>
      <c r="G368" s="108">
        <f t="shared" si="57"/>
        <v>0</v>
      </c>
      <c r="H368" s="107">
        <f t="shared" si="57"/>
        <v>0</v>
      </c>
      <c r="I368" s="108">
        <f t="shared" si="57"/>
        <v>0</v>
      </c>
      <c r="J368" s="107">
        <f t="shared" si="57"/>
        <v>0</v>
      </c>
      <c r="K368" s="108">
        <f t="shared" si="57"/>
        <v>0</v>
      </c>
      <c r="L368" s="107">
        <f t="shared" si="57"/>
        <v>0</v>
      </c>
      <c r="M368" s="108">
        <f t="shared" si="57"/>
        <v>0</v>
      </c>
      <c r="N368" s="107">
        <f t="shared" si="57"/>
        <v>0</v>
      </c>
      <c r="O368" s="108">
        <f t="shared" si="57"/>
        <v>0</v>
      </c>
      <c r="P368" s="107">
        <f>SUM(P353:P367)</f>
        <v>0</v>
      </c>
      <c r="Q368" s="108">
        <f>SUM(Q353:Q367)</f>
        <v>0</v>
      </c>
      <c r="R368" s="107">
        <f t="shared" ref="R368:S368" si="58">SUM(R353:R367)</f>
        <v>0</v>
      </c>
      <c r="S368" s="109">
        <f t="shared" si="58"/>
        <v>0</v>
      </c>
      <c r="T368" s="107">
        <f>SUM(T353:T367)</f>
        <v>0</v>
      </c>
      <c r="U368" s="110">
        <f>SUM(U353:U367)</f>
        <v>0</v>
      </c>
      <c r="V368" s="107">
        <f>SUM(V353:V367)</f>
        <v>0</v>
      </c>
      <c r="W368" s="109">
        <f>SUM(W353:W367)</f>
        <v>0</v>
      </c>
    </row>
    <row r="369" spans="1:23" ht="12.75" customHeight="1" x14ac:dyDescent="0.2">
      <c r="A369" s="222" t="str">
        <f>$A$36</f>
        <v>TABLE C (Table B data by racial status)</v>
      </c>
      <c r="B369" s="223"/>
      <c r="C369" s="223"/>
      <c r="D369" s="223"/>
      <c r="E369" s="223"/>
      <c r="F369" s="223"/>
      <c r="G369" s="223"/>
      <c r="H369" s="223"/>
      <c r="I369" s="223"/>
      <c r="J369" s="223"/>
      <c r="K369" s="223"/>
      <c r="L369" s="223"/>
      <c r="M369" s="223"/>
      <c r="N369" s="223"/>
      <c r="O369" s="223"/>
      <c r="P369" s="223"/>
      <c r="Q369" s="223"/>
      <c r="R369" s="223"/>
      <c r="S369" s="223"/>
      <c r="T369" s="223"/>
      <c r="U369" s="223"/>
      <c r="V369" s="223"/>
      <c r="W369" s="224"/>
    </row>
    <row r="370" spans="1:23" ht="13.5" thickBot="1" x14ac:dyDescent="0.25">
      <c r="A370" s="225"/>
      <c r="B370" s="226"/>
      <c r="C370" s="226"/>
      <c r="D370" s="226"/>
      <c r="E370" s="226"/>
      <c r="F370" s="226"/>
      <c r="G370" s="226"/>
      <c r="H370" s="226"/>
      <c r="I370" s="226"/>
      <c r="J370" s="226"/>
      <c r="K370" s="226"/>
      <c r="L370" s="226"/>
      <c r="M370" s="226"/>
      <c r="N370" s="226"/>
      <c r="O370" s="226"/>
      <c r="P370" s="226"/>
      <c r="Q370" s="226"/>
      <c r="R370" s="226"/>
      <c r="S370" s="226"/>
      <c r="T370" s="226"/>
      <c r="U370" s="226"/>
      <c r="V370" s="226"/>
      <c r="W370" s="227"/>
    </row>
    <row r="371" spans="1:23" ht="13.5" thickBot="1" x14ac:dyDescent="0.25">
      <c r="A371" s="43" t="str">
        <f>$A$38</f>
        <v>APPRENTICES</v>
      </c>
      <c r="B371" s="112">
        <f>F371+H371+J371+L371+N371+P371+R371</f>
        <v>0</v>
      </c>
      <c r="C371" s="110">
        <f>G371+I371+K371+M371+O371+Q371+S371</f>
        <v>0</v>
      </c>
      <c r="D371" s="115">
        <f>F371+H371+J371+L371+N371+P371</f>
        <v>0</v>
      </c>
      <c r="E371" s="112">
        <f>G371+I371+K371+M371+O371+Q371</f>
        <v>0</v>
      </c>
      <c r="F371" s="94"/>
      <c r="G371" s="56"/>
      <c r="H371" s="95"/>
      <c r="I371" s="56"/>
      <c r="J371" s="95"/>
      <c r="K371" s="56"/>
      <c r="L371" s="95"/>
      <c r="M371" s="56"/>
      <c r="N371" s="95"/>
      <c r="O371" s="56"/>
      <c r="P371" s="95"/>
      <c r="Q371" s="56"/>
      <c r="R371" s="95"/>
      <c r="S371" s="56"/>
      <c r="T371" s="44"/>
      <c r="U371" s="45"/>
      <c r="V371" s="44"/>
      <c r="W371" s="45"/>
    </row>
    <row r="372" spans="1:23" ht="13.5" thickBot="1" x14ac:dyDescent="0.25">
      <c r="A372" s="43" t="str">
        <f>$A$39</f>
        <v>OJT TRAINEES</v>
      </c>
      <c r="B372" s="112">
        <f>F372+H372+J372+L372+N372+P372+R372</f>
        <v>0</v>
      </c>
      <c r="C372" s="110">
        <f>G372+I372+K372+M372+O372+Q372+S372</f>
        <v>0</v>
      </c>
      <c r="D372" s="115">
        <f>F372+H372+J372+L372+N372+P372</f>
        <v>0</v>
      </c>
      <c r="E372" s="112">
        <f>G372+I372+K372+M372+O372+Q372</f>
        <v>0</v>
      </c>
      <c r="F372" s="94"/>
      <c r="G372" s="56"/>
      <c r="H372" s="95"/>
      <c r="I372" s="56"/>
      <c r="J372" s="95"/>
      <c r="K372" s="56"/>
      <c r="L372" s="95"/>
      <c r="M372" s="56"/>
      <c r="N372" s="95"/>
      <c r="O372" s="56"/>
      <c r="P372" s="95"/>
      <c r="Q372" s="56"/>
      <c r="R372" s="95"/>
      <c r="S372" s="56"/>
      <c r="T372" s="46"/>
      <c r="U372" s="47"/>
      <c r="V372" s="46"/>
      <c r="W372" s="47"/>
    </row>
    <row r="373" spans="1:23" ht="15.75" customHeight="1" x14ac:dyDescent="0.2">
      <c r="A373" s="228" t="str">
        <f>$A$40</f>
        <v xml:space="preserve">8. PREPARED BY: </v>
      </c>
      <c r="B373" s="229"/>
      <c r="C373" s="229"/>
      <c r="D373" s="229"/>
      <c r="E373" s="229"/>
      <c r="F373" s="229"/>
      <c r="G373" s="229"/>
      <c r="H373" s="230"/>
      <c r="I373" s="243" t="str">
        <f>$I$40</f>
        <v>9. DATE</v>
      </c>
      <c r="J373" s="244"/>
      <c r="K373" s="243" t="str">
        <f>$K$40</f>
        <v>10. REVIEWED BY:    (Signature and Title of State Highway Official)</v>
      </c>
      <c r="L373" s="245"/>
      <c r="M373" s="245"/>
      <c r="N373" s="245"/>
      <c r="O373" s="245"/>
      <c r="P373" s="245"/>
      <c r="Q373" s="245"/>
      <c r="R373" s="245"/>
      <c r="S373" s="245"/>
      <c r="T373" s="245"/>
      <c r="U373" s="244"/>
      <c r="V373" s="243" t="s">
        <v>28</v>
      </c>
      <c r="W373" s="246"/>
    </row>
    <row r="374" spans="1:23" ht="12.75" customHeight="1" x14ac:dyDescent="0.2">
      <c r="A374" s="247" t="str">
        <f>$A$41</f>
        <v>(Signature and Title of Contractors Representative)</v>
      </c>
      <c r="B374" s="248"/>
      <c r="C374" s="248"/>
      <c r="D374" s="248"/>
      <c r="E374" s="248"/>
      <c r="F374" s="248"/>
      <c r="G374" s="248"/>
      <c r="H374" s="249"/>
      <c r="I374" s="250" t="str">
        <f>IF($I$41="","",$I$41)</f>
        <v/>
      </c>
      <c r="J374" s="192"/>
      <c r="K374" s="253" t="str">
        <f>IF($K$41="","",$K$41)</f>
        <v/>
      </c>
      <c r="L374" s="146"/>
      <c r="M374" s="146"/>
      <c r="N374" s="146"/>
      <c r="O374" s="146"/>
      <c r="P374" s="146"/>
      <c r="Q374" s="146"/>
      <c r="R374" s="146"/>
      <c r="S374" s="146"/>
      <c r="T374" s="146"/>
      <c r="U374" s="254"/>
      <c r="V374" s="258" t="str">
        <f>IF($V$41="","",$V$41)</f>
        <v/>
      </c>
      <c r="W374" s="259"/>
    </row>
    <row r="375" spans="1:23" x14ac:dyDescent="0.2">
      <c r="A375" s="262" t="str">
        <f>IF($A$42="","",$A$42)</f>
        <v/>
      </c>
      <c r="B375" s="263"/>
      <c r="C375" s="263"/>
      <c r="D375" s="263"/>
      <c r="E375" s="263"/>
      <c r="F375" s="263"/>
      <c r="G375" s="263"/>
      <c r="H375" s="264"/>
      <c r="I375" s="193"/>
      <c r="J375" s="192"/>
      <c r="K375" s="253"/>
      <c r="L375" s="146"/>
      <c r="M375" s="146"/>
      <c r="N375" s="146"/>
      <c r="O375" s="146"/>
      <c r="P375" s="146"/>
      <c r="Q375" s="146"/>
      <c r="R375" s="146"/>
      <c r="S375" s="146"/>
      <c r="T375" s="146"/>
      <c r="U375" s="254"/>
      <c r="V375" s="258"/>
      <c r="W375" s="259"/>
    </row>
    <row r="376" spans="1:23" x14ac:dyDescent="0.2">
      <c r="A376" s="262"/>
      <c r="B376" s="263"/>
      <c r="C376" s="263"/>
      <c r="D376" s="263"/>
      <c r="E376" s="263"/>
      <c r="F376" s="263"/>
      <c r="G376" s="263"/>
      <c r="H376" s="264"/>
      <c r="I376" s="193"/>
      <c r="J376" s="192"/>
      <c r="K376" s="253"/>
      <c r="L376" s="146"/>
      <c r="M376" s="146"/>
      <c r="N376" s="146"/>
      <c r="O376" s="146"/>
      <c r="P376" s="146"/>
      <c r="Q376" s="146"/>
      <c r="R376" s="146"/>
      <c r="S376" s="146"/>
      <c r="T376" s="146"/>
      <c r="U376" s="254"/>
      <c r="V376" s="258"/>
      <c r="W376" s="259"/>
    </row>
    <row r="377" spans="1:23" ht="13.5" thickBot="1" x14ac:dyDescent="0.25">
      <c r="A377" s="265"/>
      <c r="B377" s="266"/>
      <c r="C377" s="266"/>
      <c r="D377" s="266"/>
      <c r="E377" s="266"/>
      <c r="F377" s="266"/>
      <c r="G377" s="266"/>
      <c r="H377" s="267"/>
      <c r="I377" s="251"/>
      <c r="J377" s="252"/>
      <c r="K377" s="255"/>
      <c r="L377" s="256"/>
      <c r="M377" s="256"/>
      <c r="N377" s="256"/>
      <c r="O377" s="256"/>
      <c r="P377" s="256"/>
      <c r="Q377" s="256"/>
      <c r="R377" s="256"/>
      <c r="S377" s="256"/>
      <c r="T377" s="256"/>
      <c r="U377" s="257"/>
      <c r="V377" s="260"/>
      <c r="W377" s="261"/>
    </row>
    <row r="378" spans="1:23" x14ac:dyDescent="0.2">
      <c r="A378" s="234" t="str">
        <f>$A$45</f>
        <v>Form FHWA- 1391 (Rev. 06-22)</v>
      </c>
      <c r="B378" s="235"/>
      <c r="C378" s="236"/>
      <c r="D378" s="236"/>
      <c r="E378" s="49"/>
      <c r="F378" s="49"/>
      <c r="G378" s="49"/>
      <c r="H378" s="49"/>
      <c r="I378" s="49"/>
      <c r="J378" s="237" t="str">
        <f>$J$45</f>
        <v>PREVIOUS EDITIONS ARE OBSOLETE</v>
      </c>
      <c r="K378" s="237"/>
      <c r="L378" s="237"/>
      <c r="M378" s="237"/>
      <c r="N378" s="237"/>
      <c r="O378" s="237"/>
      <c r="P378" s="237"/>
      <c r="Q378" s="237"/>
      <c r="R378" s="237"/>
      <c r="S378" s="237"/>
      <c r="T378" s="237"/>
      <c r="U378" s="237"/>
      <c r="V378" s="237"/>
      <c r="W378" s="237"/>
    </row>
    <row r="379" spans="1:23" ht="13.5" thickBot="1" x14ac:dyDescent="0.25"/>
    <row r="380" spans="1:23" s="52" customFormat="1" ht="18.75" thickBot="1" x14ac:dyDescent="0.3">
      <c r="A380" s="207" t="str">
        <f>$A$10</f>
        <v xml:space="preserve">FEDERAL-AID HIGHWAY CONSTRUCTION CONTRACTORS ANNUAL EEO REPORT </v>
      </c>
      <c r="B380" s="208"/>
      <c r="C380" s="208"/>
      <c r="D380" s="208"/>
      <c r="E380" s="208"/>
      <c r="F380" s="208"/>
      <c r="G380" s="208"/>
      <c r="H380" s="208"/>
      <c r="I380" s="208"/>
      <c r="J380" s="208"/>
      <c r="K380" s="208"/>
      <c r="L380" s="208"/>
      <c r="M380" s="208"/>
      <c r="N380" s="208"/>
      <c r="O380" s="208"/>
      <c r="P380" s="208"/>
      <c r="Q380" s="208"/>
      <c r="R380" s="208"/>
      <c r="S380" s="208"/>
      <c r="T380" s="208"/>
      <c r="U380" s="208"/>
      <c r="V380" s="208"/>
      <c r="W380" s="209"/>
    </row>
    <row r="381" spans="1:23" ht="12.75" customHeight="1" x14ac:dyDescent="0.2">
      <c r="A381" s="210" t="str">
        <f>$A$11</f>
        <v xml:space="preserve">1. SELECT FIELD FROM DROPDOWN MENU: </v>
      </c>
      <c r="B381" s="211"/>
      <c r="C381" s="211"/>
      <c r="D381" s="212"/>
      <c r="E381" s="213" t="str">
        <f>$E$11</f>
        <v>2. COMPANY NAME, CITY, STATE:</v>
      </c>
      <c r="F381" s="138"/>
      <c r="G381" s="138"/>
      <c r="H381" s="138"/>
      <c r="I381" s="214"/>
      <c r="J381" s="161" t="str">
        <f>$J$11</f>
        <v>3. PROJECT NAME or DESCRIPTION:</v>
      </c>
      <c r="K381" s="162"/>
      <c r="L381" s="162"/>
      <c r="M381" s="162"/>
      <c r="N381" s="163" t="str">
        <f>$N$11</f>
        <v>4. DOLLAR AMOUNT OF CONTRACT:</v>
      </c>
      <c r="O381" s="164"/>
      <c r="P381" s="164"/>
      <c r="Q381" s="164"/>
      <c r="R381" s="215" t="str">
        <f>$R$11</f>
        <v>5.REPORTING WEEK FOR THIS PROJECT:</v>
      </c>
      <c r="S381" s="216"/>
      <c r="T381" s="216"/>
      <c r="U381" s="216"/>
      <c r="V381" s="216"/>
      <c r="W381" s="217"/>
    </row>
    <row r="382" spans="1:23" ht="12.75" customHeight="1" x14ac:dyDescent="0.2">
      <c r="A382" s="184"/>
      <c r="B382" s="185"/>
      <c r="C382" s="185"/>
      <c r="D382" s="186"/>
      <c r="E382" s="190" t="str">
        <f>IF($D$4="","Enter Company information at top of spreadsheet",$D$4)</f>
        <v>Enter Company information at top of spreadsheet</v>
      </c>
      <c r="F382" s="191"/>
      <c r="G382" s="191"/>
      <c r="H382" s="191"/>
      <c r="I382" s="192"/>
      <c r="J382" s="165"/>
      <c r="K382" s="166"/>
      <c r="L382" s="166"/>
      <c r="M382" s="166"/>
      <c r="N382" s="169"/>
      <c r="O382" s="170"/>
      <c r="P382" s="170"/>
      <c r="Q382" s="171"/>
      <c r="R382" s="197"/>
      <c r="S382" s="198"/>
      <c r="T382" s="198"/>
      <c r="U382" s="198"/>
      <c r="V382" s="198"/>
      <c r="W382" s="199"/>
    </row>
    <row r="383" spans="1:23" x14ac:dyDescent="0.2">
      <c r="A383" s="184"/>
      <c r="B383" s="185"/>
      <c r="C383" s="185"/>
      <c r="D383" s="186"/>
      <c r="E383" s="193"/>
      <c r="F383" s="191"/>
      <c r="G383" s="191"/>
      <c r="H383" s="191"/>
      <c r="I383" s="192"/>
      <c r="J383" s="165"/>
      <c r="K383" s="166"/>
      <c r="L383" s="166"/>
      <c r="M383" s="166"/>
      <c r="N383" s="172"/>
      <c r="O383" s="170"/>
      <c r="P383" s="170"/>
      <c r="Q383" s="171"/>
      <c r="R383" s="200"/>
      <c r="S383" s="198"/>
      <c r="T383" s="198"/>
      <c r="U383" s="198"/>
      <c r="V383" s="198"/>
      <c r="W383" s="199"/>
    </row>
    <row r="384" spans="1:23" ht="13.5" thickBot="1" x14ac:dyDescent="0.25">
      <c r="A384" s="187"/>
      <c r="B384" s="188"/>
      <c r="C384" s="188"/>
      <c r="D384" s="189"/>
      <c r="E384" s="194"/>
      <c r="F384" s="195"/>
      <c r="G384" s="195"/>
      <c r="H384" s="195"/>
      <c r="I384" s="196"/>
      <c r="J384" s="167"/>
      <c r="K384" s="168"/>
      <c r="L384" s="168"/>
      <c r="M384" s="168"/>
      <c r="N384" s="173"/>
      <c r="O384" s="174"/>
      <c r="P384" s="174"/>
      <c r="Q384" s="175"/>
      <c r="R384" s="201"/>
      <c r="S384" s="202"/>
      <c r="T384" s="202"/>
      <c r="U384" s="202"/>
      <c r="V384" s="202"/>
      <c r="W384" s="203"/>
    </row>
    <row r="385" spans="1:23" ht="13.5" customHeight="1" thickBot="1" x14ac:dyDescent="0.25">
      <c r="A385" s="204" t="str">
        <f>$A$15</f>
        <v>This collection of information is required by law and regulation 23 U.S.C. 140a and 23 CFR Part 230. The OMB control number for this collection is 2125-0019 expiring in March 2025.</v>
      </c>
      <c r="B385" s="205"/>
      <c r="C385" s="205"/>
      <c r="D385" s="205"/>
      <c r="E385" s="205"/>
      <c r="F385" s="205"/>
      <c r="G385" s="205"/>
      <c r="H385" s="205"/>
      <c r="I385" s="205"/>
      <c r="J385" s="205"/>
      <c r="K385" s="205"/>
      <c r="L385" s="205"/>
      <c r="M385" s="205"/>
      <c r="N385" s="205"/>
      <c r="O385" s="205"/>
      <c r="P385" s="205"/>
      <c r="Q385" s="205"/>
      <c r="R385" s="205"/>
      <c r="S385" s="205"/>
      <c r="T385" s="205"/>
      <c r="U385" s="205"/>
      <c r="V385" s="205"/>
      <c r="W385" s="206"/>
    </row>
    <row r="386" spans="1:23" ht="31.5" customHeight="1" thickBot="1" x14ac:dyDescent="0.25">
      <c r="A386" s="178" t="str">
        <f>$A$16</f>
        <v>6. WORKFORCE ON FEDERAL-AID AND CONSTRUCTION SITE(S) DURING LAST FULL PAY PERIOD ENDING IN JULY 2024</v>
      </c>
      <c r="B386" s="179"/>
      <c r="C386" s="179"/>
      <c r="D386" s="179"/>
      <c r="E386" s="179"/>
      <c r="F386" s="179"/>
      <c r="G386" s="179"/>
      <c r="H386" s="179"/>
      <c r="I386" s="179"/>
      <c r="J386" s="179"/>
      <c r="K386" s="179"/>
      <c r="L386" s="179"/>
      <c r="M386" s="179"/>
      <c r="N386" s="179"/>
      <c r="O386" s="179"/>
      <c r="P386" s="179"/>
      <c r="Q386" s="179"/>
      <c r="R386" s="179"/>
      <c r="S386" s="179"/>
      <c r="T386" s="179"/>
      <c r="U386" s="179"/>
      <c r="V386" s="179"/>
      <c r="W386" s="180"/>
    </row>
    <row r="387" spans="1:23" ht="14.25" thickTop="1" thickBot="1" x14ac:dyDescent="0.25">
      <c r="A387" s="181" t="str">
        <f>$A$17</f>
        <v>TABLE A</v>
      </c>
      <c r="B387" s="182"/>
      <c r="C387" s="182"/>
      <c r="D387" s="182"/>
      <c r="E387" s="182"/>
      <c r="F387" s="182"/>
      <c r="G387" s="182"/>
      <c r="H387" s="182"/>
      <c r="I387" s="182"/>
      <c r="J387" s="182"/>
      <c r="K387" s="182"/>
      <c r="L387" s="182"/>
      <c r="M387" s="182"/>
      <c r="N387" s="182"/>
      <c r="O387" s="182"/>
      <c r="P387" s="182"/>
      <c r="Q387" s="182"/>
      <c r="R387" s="182"/>
      <c r="S387" s="183"/>
      <c r="T387" s="231" t="str">
        <f>$T$17</f>
        <v>TABLE B</v>
      </c>
      <c r="U387" s="232"/>
      <c r="V387" s="232"/>
      <c r="W387" s="233"/>
    </row>
    <row r="388" spans="1:23" ht="100.5" customHeight="1" thickTop="1" thickBot="1" x14ac:dyDescent="0.25">
      <c r="A388" s="32" t="str">
        <f>$A$18</f>
        <v>JOB CATEGORIES</v>
      </c>
      <c r="B388" s="238" t="str">
        <f>$B$18</f>
        <v>TOTAL EMPLOYED</v>
      </c>
      <c r="C388" s="239"/>
      <c r="D388" s="240" t="str">
        <f>$D$18</f>
        <v>TOTAL RACIAL / ETHNIC MINORITY</v>
      </c>
      <c r="E388" s="241"/>
      <c r="F388" s="242" t="str">
        <f>$F$18</f>
        <v>BLACK or
AFRICAN
AMERICAN</v>
      </c>
      <c r="G388" s="177"/>
      <c r="H388" s="176" t="str">
        <f>$H$18</f>
        <v>HISPANIC OR LATINO</v>
      </c>
      <c r="I388" s="177"/>
      <c r="J388" s="176" t="str">
        <f>$J$18</f>
        <v>AMERICAN 
INDIAN OR 
ALASKA 
NATIVE</v>
      </c>
      <c r="K388" s="177"/>
      <c r="L388" s="176" t="str">
        <f>$L$18</f>
        <v>ASIAN</v>
      </c>
      <c r="M388" s="177"/>
      <c r="N388" s="176" t="str">
        <f>$N$18</f>
        <v>NATIVE 
HAWAIIAN OR 
OTHER PACIFIC ISLANDER</v>
      </c>
      <c r="O388" s="177"/>
      <c r="P388" s="176" t="str">
        <f>$P$18</f>
        <v>TWO OR MORE RACES</v>
      </c>
      <c r="Q388" s="177"/>
      <c r="R388" s="176" t="str">
        <f>$R$18</f>
        <v xml:space="preserve">WHITE </v>
      </c>
      <c r="S388" s="218"/>
      <c r="T388" s="219" t="str">
        <f>$T$18</f>
        <v>APPRENTICES</v>
      </c>
      <c r="U388" s="219"/>
      <c r="V388" s="220" t="str">
        <f>$V$18</f>
        <v>ON THE JOB TRAINEES</v>
      </c>
      <c r="W388" s="221"/>
    </row>
    <row r="389" spans="1:23" ht="13.5" thickBot="1" x14ac:dyDescent="0.25">
      <c r="A389" s="33"/>
      <c r="B389" s="34" t="str">
        <f>$B$19</f>
        <v>M</v>
      </c>
      <c r="C389" s="35" t="str">
        <f>$C$19</f>
        <v>F</v>
      </c>
      <c r="D389" s="36" t="str">
        <f>$D$19</f>
        <v>M</v>
      </c>
      <c r="E389" s="35" t="str">
        <f>$E$19</f>
        <v>F</v>
      </c>
      <c r="F389" s="37" t="str">
        <f>$F$19</f>
        <v>M</v>
      </c>
      <c r="G389" s="38" t="str">
        <f>$G$19</f>
        <v>F</v>
      </c>
      <c r="H389" s="39" t="str">
        <f>$H$19</f>
        <v>M</v>
      </c>
      <c r="I389" s="38" t="str">
        <f>$I$19</f>
        <v>F</v>
      </c>
      <c r="J389" s="39" t="str">
        <f>$J$19</f>
        <v>M</v>
      </c>
      <c r="K389" s="38" t="str">
        <f>$K$19</f>
        <v>F</v>
      </c>
      <c r="L389" s="39" t="str">
        <f>$L$19</f>
        <v>M</v>
      </c>
      <c r="M389" s="38" t="str">
        <f>$M$19</f>
        <v>F</v>
      </c>
      <c r="N389" s="39" t="str">
        <f>$N$19</f>
        <v>M</v>
      </c>
      <c r="O389" s="38" t="str">
        <f>$O$19</f>
        <v>F</v>
      </c>
      <c r="P389" s="39" t="str">
        <f>$P$19</f>
        <v>M</v>
      </c>
      <c r="Q389" s="38" t="str">
        <f>$Q$19</f>
        <v>F</v>
      </c>
      <c r="R389" s="39" t="str">
        <f>$R$19</f>
        <v>M</v>
      </c>
      <c r="S389" s="40" t="str">
        <f>$S$19</f>
        <v>F</v>
      </c>
      <c r="T389" s="41" t="str">
        <f>$T$19</f>
        <v>M</v>
      </c>
      <c r="U389" s="35" t="str">
        <f>$U$19</f>
        <v>F</v>
      </c>
      <c r="V389" s="96" t="str">
        <f>$V$19</f>
        <v>M</v>
      </c>
      <c r="W389" s="42" t="str">
        <f>$W$19</f>
        <v>F</v>
      </c>
    </row>
    <row r="390" spans="1:23" ht="13.5" thickBot="1" x14ac:dyDescent="0.25">
      <c r="A390" s="43" t="str">
        <f>$A$20</f>
        <v>OFFICIALS</v>
      </c>
      <c r="B390" s="111">
        <f>F390+H390+J390+L390+N390+P390+R390</f>
        <v>0</v>
      </c>
      <c r="C390" s="112">
        <f t="shared" ref="C390:C404" si="59">G390+I390+K390+M390+O390+Q390+S390</f>
        <v>0</v>
      </c>
      <c r="D390" s="113">
        <f t="shared" ref="D390:D404" si="60">F390+H390+J390+L390+N390+P390</f>
        <v>0</v>
      </c>
      <c r="E390" s="112">
        <f t="shared" ref="E390:E404" si="61">G390+I390+K390+M390+O390+Q390</f>
        <v>0</v>
      </c>
      <c r="F390" s="55"/>
      <c r="G390" s="56"/>
      <c r="H390" s="57"/>
      <c r="I390" s="56"/>
      <c r="J390" s="57"/>
      <c r="K390" s="56"/>
      <c r="L390" s="57"/>
      <c r="M390" s="56"/>
      <c r="N390" s="57"/>
      <c r="O390" s="56"/>
      <c r="P390" s="57"/>
      <c r="Q390" s="56"/>
      <c r="R390" s="58"/>
      <c r="S390" s="59"/>
      <c r="T390" s="128"/>
      <c r="U390" s="129"/>
      <c r="V390" s="128"/>
      <c r="W390" s="130"/>
    </row>
    <row r="391" spans="1:23" ht="13.5" thickBot="1" x14ac:dyDescent="0.25">
      <c r="A391" s="43" t="str">
        <f>$A$21</f>
        <v>SUPERVISORS</v>
      </c>
      <c r="B391" s="111">
        <f t="shared" ref="B391:B404" si="62">F391+H391+J391+L391+N391+P391+R391</f>
        <v>0</v>
      </c>
      <c r="C391" s="112">
        <f t="shared" si="59"/>
        <v>0</v>
      </c>
      <c r="D391" s="113">
        <f t="shared" si="60"/>
        <v>0</v>
      </c>
      <c r="E391" s="112">
        <f t="shared" si="61"/>
        <v>0</v>
      </c>
      <c r="F391" s="55"/>
      <c r="G391" s="56"/>
      <c r="H391" s="57"/>
      <c r="I391" s="56"/>
      <c r="J391" s="57"/>
      <c r="K391" s="56"/>
      <c r="L391" s="57"/>
      <c r="M391" s="56"/>
      <c r="N391" s="57"/>
      <c r="O391" s="56"/>
      <c r="P391" s="57"/>
      <c r="Q391" s="60"/>
      <c r="R391" s="61"/>
      <c r="S391" s="62"/>
      <c r="T391" s="131"/>
      <c r="U391" s="132"/>
      <c r="V391" s="131"/>
      <c r="W391" s="133"/>
    </row>
    <row r="392" spans="1:23" ht="13.5" thickBot="1" x14ac:dyDescent="0.25">
      <c r="A392" s="43" t="str">
        <f>$A$22</f>
        <v>FOREMEN/WOMEN</v>
      </c>
      <c r="B392" s="111">
        <f t="shared" si="62"/>
        <v>0</v>
      </c>
      <c r="C392" s="112">
        <f t="shared" si="59"/>
        <v>0</v>
      </c>
      <c r="D392" s="113">
        <f t="shared" si="60"/>
        <v>0</v>
      </c>
      <c r="E392" s="112">
        <f t="shared" si="61"/>
        <v>0</v>
      </c>
      <c r="F392" s="55"/>
      <c r="G392" s="56"/>
      <c r="H392" s="57"/>
      <c r="I392" s="56"/>
      <c r="J392" s="57"/>
      <c r="K392" s="56"/>
      <c r="L392" s="57"/>
      <c r="M392" s="56"/>
      <c r="N392" s="57"/>
      <c r="O392" s="56"/>
      <c r="P392" s="57"/>
      <c r="Q392" s="60"/>
      <c r="R392" s="65"/>
      <c r="S392" s="66"/>
      <c r="T392" s="134"/>
      <c r="U392" s="135"/>
      <c r="V392" s="134"/>
      <c r="W392" s="136"/>
    </row>
    <row r="393" spans="1:23" ht="13.5" thickBot="1" x14ac:dyDescent="0.25">
      <c r="A393" s="43" t="str">
        <f>$A$23</f>
        <v>CLERICAL</v>
      </c>
      <c r="B393" s="111">
        <f t="shared" si="62"/>
        <v>0</v>
      </c>
      <c r="C393" s="112">
        <f t="shared" si="59"/>
        <v>0</v>
      </c>
      <c r="D393" s="113">
        <f t="shared" si="60"/>
        <v>0</v>
      </c>
      <c r="E393" s="112">
        <f t="shared" si="61"/>
        <v>0</v>
      </c>
      <c r="F393" s="55"/>
      <c r="G393" s="56"/>
      <c r="H393" s="57"/>
      <c r="I393" s="56"/>
      <c r="J393" s="57"/>
      <c r="K393" s="56"/>
      <c r="L393" s="57"/>
      <c r="M393" s="56"/>
      <c r="N393" s="57"/>
      <c r="O393" s="56"/>
      <c r="P393" s="57"/>
      <c r="Q393" s="60"/>
      <c r="R393" s="65"/>
      <c r="S393" s="66"/>
      <c r="T393" s="134"/>
      <c r="U393" s="135"/>
      <c r="V393" s="134"/>
      <c r="W393" s="136"/>
    </row>
    <row r="394" spans="1:23" ht="13.5" thickBot="1" x14ac:dyDescent="0.25">
      <c r="A394" s="43" t="str">
        <f>$A$24</f>
        <v>EQUIPMENT OPERATORS</v>
      </c>
      <c r="B394" s="111">
        <f t="shared" si="62"/>
        <v>0</v>
      </c>
      <c r="C394" s="112">
        <f t="shared" si="59"/>
        <v>0</v>
      </c>
      <c r="D394" s="113">
        <f t="shared" si="60"/>
        <v>0</v>
      </c>
      <c r="E394" s="112">
        <f t="shared" si="61"/>
        <v>0</v>
      </c>
      <c r="F394" s="55"/>
      <c r="G394" s="56"/>
      <c r="H394" s="57"/>
      <c r="I394" s="56"/>
      <c r="J394" s="57"/>
      <c r="K394" s="56"/>
      <c r="L394" s="57"/>
      <c r="M394" s="56"/>
      <c r="N394" s="57"/>
      <c r="O394" s="56"/>
      <c r="P394" s="57"/>
      <c r="Q394" s="60"/>
      <c r="R394" s="65"/>
      <c r="S394" s="66"/>
      <c r="T394" s="67"/>
      <c r="U394" s="89"/>
      <c r="V394" s="67"/>
      <c r="W394" s="68"/>
    </row>
    <row r="395" spans="1:23" ht="13.5" thickBot="1" x14ac:dyDescent="0.25">
      <c r="A395" s="43" t="str">
        <f>$A$25</f>
        <v>MECHANICS</v>
      </c>
      <c r="B395" s="111">
        <f t="shared" si="62"/>
        <v>0</v>
      </c>
      <c r="C395" s="112">
        <f t="shared" si="59"/>
        <v>0</v>
      </c>
      <c r="D395" s="113">
        <f t="shared" si="60"/>
        <v>0</v>
      </c>
      <c r="E395" s="112">
        <f t="shared" si="61"/>
        <v>0</v>
      </c>
      <c r="F395" s="55"/>
      <c r="G395" s="56"/>
      <c r="H395" s="57"/>
      <c r="I395" s="56"/>
      <c r="J395" s="57"/>
      <c r="K395" s="56"/>
      <c r="L395" s="57"/>
      <c r="M395" s="56"/>
      <c r="N395" s="57"/>
      <c r="O395" s="56"/>
      <c r="P395" s="57"/>
      <c r="Q395" s="60"/>
      <c r="R395" s="65"/>
      <c r="S395" s="66"/>
      <c r="T395" s="67"/>
      <c r="U395" s="89"/>
      <c r="V395" s="67"/>
      <c r="W395" s="68"/>
    </row>
    <row r="396" spans="1:23" ht="13.5" thickBot="1" x14ac:dyDescent="0.25">
      <c r="A396" s="43" t="str">
        <f>$A$26</f>
        <v>TRUCK DRIVERS</v>
      </c>
      <c r="B396" s="111">
        <f t="shared" si="62"/>
        <v>0</v>
      </c>
      <c r="C396" s="112">
        <f t="shared" si="59"/>
        <v>0</v>
      </c>
      <c r="D396" s="113">
        <f t="shared" si="60"/>
        <v>0</v>
      </c>
      <c r="E396" s="112">
        <f t="shared" si="61"/>
        <v>0</v>
      </c>
      <c r="F396" s="55"/>
      <c r="G396" s="56"/>
      <c r="H396" s="57"/>
      <c r="I396" s="56"/>
      <c r="J396" s="57"/>
      <c r="K396" s="56"/>
      <c r="L396" s="57"/>
      <c r="M396" s="56"/>
      <c r="N396" s="57"/>
      <c r="O396" s="56"/>
      <c r="P396" s="57"/>
      <c r="Q396" s="60"/>
      <c r="R396" s="69"/>
      <c r="S396" s="70"/>
      <c r="T396" s="63"/>
      <c r="U396" s="90"/>
      <c r="V396" s="63"/>
      <c r="W396" s="64"/>
    </row>
    <row r="397" spans="1:23" ht="13.5" thickBot="1" x14ac:dyDescent="0.25">
      <c r="A397" s="43" t="str">
        <f>$A$27</f>
        <v>IRONWORKERS</v>
      </c>
      <c r="B397" s="111">
        <f t="shared" si="62"/>
        <v>0</v>
      </c>
      <c r="C397" s="112">
        <f t="shared" si="59"/>
        <v>0</v>
      </c>
      <c r="D397" s="113">
        <f t="shared" si="60"/>
        <v>0</v>
      </c>
      <c r="E397" s="112">
        <f t="shared" si="61"/>
        <v>0</v>
      </c>
      <c r="F397" s="55"/>
      <c r="G397" s="56"/>
      <c r="H397" s="57"/>
      <c r="I397" s="56"/>
      <c r="J397" s="57"/>
      <c r="K397" s="56"/>
      <c r="L397" s="57"/>
      <c r="M397" s="56"/>
      <c r="N397" s="57"/>
      <c r="O397" s="56"/>
      <c r="P397" s="57"/>
      <c r="Q397" s="60"/>
      <c r="R397" s="71"/>
      <c r="S397" s="72"/>
      <c r="T397" s="73"/>
      <c r="U397" s="91"/>
      <c r="V397" s="73"/>
      <c r="W397" s="74"/>
    </row>
    <row r="398" spans="1:23" ht="13.5" thickBot="1" x14ac:dyDescent="0.25">
      <c r="A398" s="43" t="str">
        <f>$A$28</f>
        <v>CARPENTERS</v>
      </c>
      <c r="B398" s="111">
        <f t="shared" si="62"/>
        <v>0</v>
      </c>
      <c r="C398" s="112">
        <f t="shared" si="59"/>
        <v>0</v>
      </c>
      <c r="D398" s="113">
        <f t="shared" si="60"/>
        <v>0</v>
      </c>
      <c r="E398" s="112">
        <f t="shared" si="61"/>
        <v>0</v>
      </c>
      <c r="F398" s="55"/>
      <c r="G398" s="56"/>
      <c r="H398" s="57"/>
      <c r="I398" s="56"/>
      <c r="J398" s="57"/>
      <c r="K398" s="56"/>
      <c r="L398" s="57"/>
      <c r="M398" s="56"/>
      <c r="N398" s="57"/>
      <c r="O398" s="56"/>
      <c r="P398" s="57"/>
      <c r="Q398" s="60"/>
      <c r="R398" s="71"/>
      <c r="S398" s="72"/>
      <c r="T398" s="73"/>
      <c r="U398" s="91"/>
      <c r="V398" s="73"/>
      <c r="W398" s="74"/>
    </row>
    <row r="399" spans="1:23" ht="13.5" thickBot="1" x14ac:dyDescent="0.25">
      <c r="A399" s="43" t="str">
        <f>$A$29</f>
        <v>CEMENT MASONS</v>
      </c>
      <c r="B399" s="111">
        <f t="shared" si="62"/>
        <v>0</v>
      </c>
      <c r="C399" s="112">
        <f t="shared" si="59"/>
        <v>0</v>
      </c>
      <c r="D399" s="113">
        <f t="shared" si="60"/>
        <v>0</v>
      </c>
      <c r="E399" s="112">
        <f t="shared" si="61"/>
        <v>0</v>
      </c>
      <c r="F399" s="55"/>
      <c r="G399" s="56"/>
      <c r="H399" s="57"/>
      <c r="I399" s="56"/>
      <c r="J399" s="57"/>
      <c r="K399" s="56"/>
      <c r="L399" s="57"/>
      <c r="M399" s="56"/>
      <c r="N399" s="57"/>
      <c r="O399" s="56"/>
      <c r="P399" s="57"/>
      <c r="Q399" s="60"/>
      <c r="R399" s="71"/>
      <c r="S399" s="72"/>
      <c r="T399" s="73"/>
      <c r="U399" s="91"/>
      <c r="V399" s="73"/>
      <c r="W399" s="74"/>
    </row>
    <row r="400" spans="1:23" ht="13.5" thickBot="1" x14ac:dyDescent="0.25">
      <c r="A400" s="43" t="str">
        <f>$A$30</f>
        <v>ELECTRICIANS</v>
      </c>
      <c r="B400" s="111">
        <f t="shared" si="62"/>
        <v>0</v>
      </c>
      <c r="C400" s="112">
        <f t="shared" si="59"/>
        <v>0</v>
      </c>
      <c r="D400" s="113">
        <f t="shared" si="60"/>
        <v>0</v>
      </c>
      <c r="E400" s="112">
        <f t="shared" si="61"/>
        <v>0</v>
      </c>
      <c r="F400" s="55"/>
      <c r="G400" s="56"/>
      <c r="H400" s="57"/>
      <c r="I400" s="56"/>
      <c r="J400" s="57"/>
      <c r="K400" s="56"/>
      <c r="L400" s="57"/>
      <c r="M400" s="56"/>
      <c r="N400" s="57"/>
      <c r="O400" s="56"/>
      <c r="P400" s="57"/>
      <c r="Q400" s="60"/>
      <c r="R400" s="71"/>
      <c r="S400" s="72"/>
      <c r="T400" s="73"/>
      <c r="U400" s="91"/>
      <c r="V400" s="73"/>
      <c r="W400" s="74"/>
    </row>
    <row r="401" spans="1:23" ht="13.5" thickBot="1" x14ac:dyDescent="0.25">
      <c r="A401" s="43" t="str">
        <f>$A$31</f>
        <v>PIPEFITTER/PLUMBERS</v>
      </c>
      <c r="B401" s="111">
        <f t="shared" si="62"/>
        <v>0</v>
      </c>
      <c r="C401" s="112">
        <f t="shared" si="59"/>
        <v>0</v>
      </c>
      <c r="D401" s="113">
        <f t="shared" si="60"/>
        <v>0</v>
      </c>
      <c r="E401" s="112">
        <f t="shared" si="61"/>
        <v>0</v>
      </c>
      <c r="F401" s="55"/>
      <c r="G401" s="56"/>
      <c r="H401" s="57"/>
      <c r="I401" s="56"/>
      <c r="J401" s="57"/>
      <c r="K401" s="56"/>
      <c r="L401" s="57"/>
      <c r="M401" s="56"/>
      <c r="N401" s="57"/>
      <c r="O401" s="56"/>
      <c r="P401" s="57"/>
      <c r="Q401" s="56"/>
      <c r="R401" s="75"/>
      <c r="S401" s="76"/>
      <c r="T401" s="77"/>
      <c r="U401" s="92"/>
      <c r="V401" s="77"/>
      <c r="W401" s="78"/>
    </row>
    <row r="402" spans="1:23" ht="13.5" thickBot="1" x14ac:dyDescent="0.25">
      <c r="A402" s="43" t="str">
        <f>$A$32</f>
        <v>PAINTERS</v>
      </c>
      <c r="B402" s="111">
        <f t="shared" si="62"/>
        <v>0</v>
      </c>
      <c r="C402" s="112">
        <f t="shared" si="59"/>
        <v>0</v>
      </c>
      <c r="D402" s="113">
        <f t="shared" si="60"/>
        <v>0</v>
      </c>
      <c r="E402" s="112">
        <f t="shared" si="61"/>
        <v>0</v>
      </c>
      <c r="F402" s="55"/>
      <c r="G402" s="56"/>
      <c r="H402" s="57"/>
      <c r="I402" s="56"/>
      <c r="J402" s="57"/>
      <c r="K402" s="56"/>
      <c r="L402" s="57"/>
      <c r="M402" s="56"/>
      <c r="N402" s="57"/>
      <c r="O402" s="56"/>
      <c r="P402" s="57"/>
      <c r="Q402" s="56"/>
      <c r="R402" s="57"/>
      <c r="S402" s="79"/>
      <c r="T402" s="80"/>
      <c r="U402" s="93"/>
      <c r="V402" s="80"/>
      <c r="W402" s="81"/>
    </row>
    <row r="403" spans="1:23" ht="13.5" thickBot="1" x14ac:dyDescent="0.25">
      <c r="A403" s="43" t="str">
        <f>$A$33</f>
        <v>LABORERS-SEMI SKILLED</v>
      </c>
      <c r="B403" s="111">
        <f t="shared" si="62"/>
        <v>0</v>
      </c>
      <c r="C403" s="112">
        <f t="shared" si="59"/>
        <v>0</v>
      </c>
      <c r="D403" s="113">
        <f t="shared" si="60"/>
        <v>0</v>
      </c>
      <c r="E403" s="112">
        <f t="shared" si="61"/>
        <v>0</v>
      </c>
      <c r="F403" s="55"/>
      <c r="G403" s="56"/>
      <c r="H403" s="57"/>
      <c r="I403" s="56"/>
      <c r="J403" s="57"/>
      <c r="K403" s="56"/>
      <c r="L403" s="57"/>
      <c r="M403" s="56"/>
      <c r="N403" s="57"/>
      <c r="O403" s="56"/>
      <c r="P403" s="57"/>
      <c r="Q403" s="56"/>
      <c r="R403" s="57"/>
      <c r="S403" s="79"/>
      <c r="T403" s="80"/>
      <c r="U403" s="93"/>
      <c r="V403" s="80"/>
      <c r="W403" s="81"/>
    </row>
    <row r="404" spans="1:23" ht="13.5" thickBot="1" x14ac:dyDescent="0.25">
      <c r="A404" s="43" t="str">
        <f>$A$34</f>
        <v>LABORERS-UNSKILLED</v>
      </c>
      <c r="B404" s="111">
        <f t="shared" si="62"/>
        <v>0</v>
      </c>
      <c r="C404" s="112">
        <f t="shared" si="59"/>
        <v>0</v>
      </c>
      <c r="D404" s="113">
        <f t="shared" si="60"/>
        <v>0</v>
      </c>
      <c r="E404" s="112">
        <f t="shared" si="61"/>
        <v>0</v>
      </c>
      <c r="F404" s="55"/>
      <c r="G404" s="56"/>
      <c r="H404" s="57"/>
      <c r="I404" s="56"/>
      <c r="J404" s="57"/>
      <c r="K404" s="56"/>
      <c r="L404" s="57"/>
      <c r="M404" s="56"/>
      <c r="N404" s="57"/>
      <c r="O404" s="56"/>
      <c r="P404" s="57"/>
      <c r="Q404" s="56"/>
      <c r="R404" s="57"/>
      <c r="S404" s="79"/>
      <c r="T404" s="80"/>
      <c r="U404" s="93"/>
      <c r="V404" s="80"/>
      <c r="W404" s="81"/>
    </row>
    <row r="405" spans="1:23" ht="13.5" thickBot="1" x14ac:dyDescent="0.25">
      <c r="A405" s="43" t="str">
        <f>$A$35</f>
        <v>TOTAL</v>
      </c>
      <c r="B405" s="114">
        <f t="shared" ref="B405:O405" si="63">SUM(B390:B404)</f>
        <v>0</v>
      </c>
      <c r="C405" s="110">
        <f t="shared" si="63"/>
        <v>0</v>
      </c>
      <c r="D405" s="115">
        <f t="shared" si="63"/>
        <v>0</v>
      </c>
      <c r="E405" s="109">
        <f t="shared" si="63"/>
        <v>0</v>
      </c>
      <c r="F405" s="107">
        <f t="shared" si="63"/>
        <v>0</v>
      </c>
      <c r="G405" s="108">
        <f t="shared" si="63"/>
        <v>0</v>
      </c>
      <c r="H405" s="107">
        <f t="shared" si="63"/>
        <v>0</v>
      </c>
      <c r="I405" s="108">
        <f t="shared" si="63"/>
        <v>0</v>
      </c>
      <c r="J405" s="107">
        <f t="shared" si="63"/>
        <v>0</v>
      </c>
      <c r="K405" s="108">
        <f t="shared" si="63"/>
        <v>0</v>
      </c>
      <c r="L405" s="107">
        <f t="shared" si="63"/>
        <v>0</v>
      </c>
      <c r="M405" s="108">
        <f t="shared" si="63"/>
        <v>0</v>
      </c>
      <c r="N405" s="107">
        <f t="shared" si="63"/>
        <v>0</v>
      </c>
      <c r="O405" s="108">
        <f t="shared" si="63"/>
        <v>0</v>
      </c>
      <c r="P405" s="107">
        <f>SUM(P390:P404)</f>
        <v>0</v>
      </c>
      <c r="Q405" s="108">
        <f>SUM(Q390:Q404)</f>
        <v>0</v>
      </c>
      <c r="R405" s="107">
        <f t="shared" ref="R405:S405" si="64">SUM(R390:R404)</f>
        <v>0</v>
      </c>
      <c r="S405" s="109">
        <f t="shared" si="64"/>
        <v>0</v>
      </c>
      <c r="T405" s="107">
        <f>SUM(T390:T404)</f>
        <v>0</v>
      </c>
      <c r="U405" s="110">
        <f>SUM(U390:U404)</f>
        <v>0</v>
      </c>
      <c r="V405" s="107">
        <f>SUM(V390:V404)</f>
        <v>0</v>
      </c>
      <c r="W405" s="109">
        <f>SUM(W390:W404)</f>
        <v>0</v>
      </c>
    </row>
    <row r="406" spans="1:23" ht="12.75" customHeight="1" x14ac:dyDescent="0.2">
      <c r="A406" s="222" t="str">
        <f>$A$36</f>
        <v>TABLE C (Table B data by racial status)</v>
      </c>
      <c r="B406" s="223"/>
      <c r="C406" s="223"/>
      <c r="D406" s="223"/>
      <c r="E406" s="223"/>
      <c r="F406" s="223"/>
      <c r="G406" s="223"/>
      <c r="H406" s="223"/>
      <c r="I406" s="223"/>
      <c r="J406" s="223"/>
      <c r="K406" s="223"/>
      <c r="L406" s="223"/>
      <c r="M406" s="223"/>
      <c r="N406" s="223"/>
      <c r="O406" s="223"/>
      <c r="P406" s="223"/>
      <c r="Q406" s="223"/>
      <c r="R406" s="223"/>
      <c r="S406" s="223"/>
      <c r="T406" s="223"/>
      <c r="U406" s="223"/>
      <c r="V406" s="223"/>
      <c r="W406" s="224"/>
    </row>
    <row r="407" spans="1:23" ht="13.5" thickBot="1" x14ac:dyDescent="0.25">
      <c r="A407" s="225"/>
      <c r="B407" s="226"/>
      <c r="C407" s="226"/>
      <c r="D407" s="226"/>
      <c r="E407" s="226"/>
      <c r="F407" s="226"/>
      <c r="G407" s="226"/>
      <c r="H407" s="226"/>
      <c r="I407" s="226"/>
      <c r="J407" s="226"/>
      <c r="K407" s="226"/>
      <c r="L407" s="226"/>
      <c r="M407" s="226"/>
      <c r="N407" s="226"/>
      <c r="O407" s="226"/>
      <c r="P407" s="226"/>
      <c r="Q407" s="226"/>
      <c r="R407" s="226"/>
      <c r="S407" s="226"/>
      <c r="T407" s="226"/>
      <c r="U407" s="226"/>
      <c r="V407" s="226"/>
      <c r="W407" s="227"/>
    </row>
    <row r="408" spans="1:23" ht="13.5" thickBot="1" x14ac:dyDescent="0.25">
      <c r="A408" s="43" t="str">
        <f>$A$38</f>
        <v>APPRENTICES</v>
      </c>
      <c r="B408" s="112">
        <f>F408+H408+J408+L408+N408+P408+R408</f>
        <v>0</v>
      </c>
      <c r="C408" s="110">
        <f>G408+I408+K408+M408+O408+Q408+S408</f>
        <v>0</v>
      </c>
      <c r="D408" s="115">
        <f>F408+H408+J408+L408+N408+P408</f>
        <v>0</v>
      </c>
      <c r="E408" s="112">
        <f>G408+I408+K408+M408+O408+Q408</f>
        <v>0</v>
      </c>
      <c r="F408" s="94"/>
      <c r="G408" s="56"/>
      <c r="H408" s="95"/>
      <c r="I408" s="56"/>
      <c r="J408" s="95"/>
      <c r="K408" s="56"/>
      <c r="L408" s="95"/>
      <c r="M408" s="56"/>
      <c r="N408" s="95"/>
      <c r="O408" s="56"/>
      <c r="P408" s="95"/>
      <c r="Q408" s="56"/>
      <c r="R408" s="95"/>
      <c r="S408" s="56"/>
      <c r="T408" s="44"/>
      <c r="U408" s="45"/>
      <c r="V408" s="44"/>
      <c r="W408" s="45"/>
    </row>
    <row r="409" spans="1:23" ht="13.5" thickBot="1" x14ac:dyDescent="0.25">
      <c r="A409" s="43" t="str">
        <f>$A$39</f>
        <v>OJT TRAINEES</v>
      </c>
      <c r="B409" s="112">
        <f>F409+H409+J409+L409+N409+P409+R409</f>
        <v>0</v>
      </c>
      <c r="C409" s="110">
        <f>G409+I409+K409+M409+O409+Q409+S409</f>
        <v>0</v>
      </c>
      <c r="D409" s="115">
        <f>F409+H409+J409+L409+N409+P409</f>
        <v>0</v>
      </c>
      <c r="E409" s="112">
        <f>G409+I409+K409+M409+O409+Q409</f>
        <v>0</v>
      </c>
      <c r="F409" s="94"/>
      <c r="G409" s="56"/>
      <c r="H409" s="95"/>
      <c r="I409" s="56"/>
      <c r="J409" s="95"/>
      <c r="K409" s="56"/>
      <c r="L409" s="95"/>
      <c r="M409" s="56"/>
      <c r="N409" s="95"/>
      <c r="O409" s="56"/>
      <c r="P409" s="95"/>
      <c r="Q409" s="56"/>
      <c r="R409" s="95"/>
      <c r="S409" s="56"/>
      <c r="T409" s="46"/>
      <c r="U409" s="47"/>
      <c r="V409" s="46"/>
      <c r="W409" s="47"/>
    </row>
    <row r="410" spans="1:23" ht="15.75" customHeight="1" x14ac:dyDescent="0.2">
      <c r="A410" s="228" t="str">
        <f>$A$40</f>
        <v xml:space="preserve">8. PREPARED BY: </v>
      </c>
      <c r="B410" s="229"/>
      <c r="C410" s="229"/>
      <c r="D410" s="229"/>
      <c r="E410" s="229"/>
      <c r="F410" s="229"/>
      <c r="G410" s="229"/>
      <c r="H410" s="230"/>
      <c r="I410" s="243" t="str">
        <f>$I$40</f>
        <v>9. DATE</v>
      </c>
      <c r="J410" s="244"/>
      <c r="K410" s="243" t="str">
        <f>$K$40</f>
        <v>10. REVIEWED BY:    (Signature and Title of State Highway Official)</v>
      </c>
      <c r="L410" s="245"/>
      <c r="M410" s="245"/>
      <c r="N410" s="245"/>
      <c r="O410" s="245"/>
      <c r="P410" s="245"/>
      <c r="Q410" s="245"/>
      <c r="R410" s="245"/>
      <c r="S410" s="245"/>
      <c r="T410" s="245"/>
      <c r="U410" s="244"/>
      <c r="V410" s="243" t="s">
        <v>28</v>
      </c>
      <c r="W410" s="246"/>
    </row>
    <row r="411" spans="1:23" ht="12.75" customHeight="1" x14ac:dyDescent="0.2">
      <c r="A411" s="247" t="str">
        <f>$A$41</f>
        <v>(Signature and Title of Contractors Representative)</v>
      </c>
      <c r="B411" s="248"/>
      <c r="C411" s="248"/>
      <c r="D411" s="248"/>
      <c r="E411" s="248"/>
      <c r="F411" s="248"/>
      <c r="G411" s="248"/>
      <c r="H411" s="249"/>
      <c r="I411" s="250" t="str">
        <f>IF($I$41="","",$I$41)</f>
        <v/>
      </c>
      <c r="J411" s="192"/>
      <c r="K411" s="253" t="str">
        <f>IF($K$41="","",$K$41)</f>
        <v/>
      </c>
      <c r="L411" s="146"/>
      <c r="M411" s="146"/>
      <c r="N411" s="146"/>
      <c r="O411" s="146"/>
      <c r="P411" s="146"/>
      <c r="Q411" s="146"/>
      <c r="R411" s="146"/>
      <c r="S411" s="146"/>
      <c r="T411" s="146"/>
      <c r="U411" s="254"/>
      <c r="V411" s="258" t="str">
        <f>IF($V$41="","",$V$41)</f>
        <v/>
      </c>
      <c r="W411" s="259"/>
    </row>
    <row r="412" spans="1:23" x14ac:dyDescent="0.2">
      <c r="A412" s="262" t="str">
        <f>IF($A$42="","",$A$42)</f>
        <v/>
      </c>
      <c r="B412" s="263"/>
      <c r="C412" s="263"/>
      <c r="D412" s="263"/>
      <c r="E412" s="263"/>
      <c r="F412" s="263"/>
      <c r="G412" s="263"/>
      <c r="H412" s="264"/>
      <c r="I412" s="193"/>
      <c r="J412" s="192"/>
      <c r="K412" s="253"/>
      <c r="L412" s="146"/>
      <c r="M412" s="146"/>
      <c r="N412" s="146"/>
      <c r="O412" s="146"/>
      <c r="P412" s="146"/>
      <c r="Q412" s="146"/>
      <c r="R412" s="146"/>
      <c r="S412" s="146"/>
      <c r="T412" s="146"/>
      <c r="U412" s="254"/>
      <c r="V412" s="258"/>
      <c r="W412" s="259"/>
    </row>
    <row r="413" spans="1:23" x14ac:dyDescent="0.2">
      <c r="A413" s="262"/>
      <c r="B413" s="263"/>
      <c r="C413" s="263"/>
      <c r="D413" s="263"/>
      <c r="E413" s="263"/>
      <c r="F413" s="263"/>
      <c r="G413" s="263"/>
      <c r="H413" s="264"/>
      <c r="I413" s="193"/>
      <c r="J413" s="192"/>
      <c r="K413" s="253"/>
      <c r="L413" s="146"/>
      <c r="M413" s="146"/>
      <c r="N413" s="146"/>
      <c r="O413" s="146"/>
      <c r="P413" s="146"/>
      <c r="Q413" s="146"/>
      <c r="R413" s="146"/>
      <c r="S413" s="146"/>
      <c r="T413" s="146"/>
      <c r="U413" s="254"/>
      <c r="V413" s="258"/>
      <c r="W413" s="259"/>
    </row>
    <row r="414" spans="1:23" ht="13.5" thickBot="1" x14ac:dyDescent="0.25">
      <c r="A414" s="265"/>
      <c r="B414" s="266"/>
      <c r="C414" s="266"/>
      <c r="D414" s="266"/>
      <c r="E414" s="266"/>
      <c r="F414" s="266"/>
      <c r="G414" s="266"/>
      <c r="H414" s="267"/>
      <c r="I414" s="251"/>
      <c r="J414" s="252"/>
      <c r="K414" s="255"/>
      <c r="L414" s="256"/>
      <c r="M414" s="256"/>
      <c r="N414" s="256"/>
      <c r="O414" s="256"/>
      <c r="P414" s="256"/>
      <c r="Q414" s="256"/>
      <c r="R414" s="256"/>
      <c r="S414" s="256"/>
      <c r="T414" s="256"/>
      <c r="U414" s="257"/>
      <c r="V414" s="260"/>
      <c r="W414" s="261"/>
    </row>
    <row r="415" spans="1:23" x14ac:dyDescent="0.2">
      <c r="A415" s="234" t="str">
        <f>$A$45</f>
        <v>Form FHWA- 1391 (Rev. 06-22)</v>
      </c>
      <c r="B415" s="235"/>
      <c r="C415" s="236"/>
      <c r="D415" s="236"/>
      <c r="E415" s="49"/>
      <c r="F415" s="49"/>
      <c r="G415" s="49"/>
      <c r="H415" s="49"/>
      <c r="I415" s="49"/>
      <c r="J415" s="237" t="str">
        <f>$J$45</f>
        <v>PREVIOUS EDITIONS ARE OBSOLETE</v>
      </c>
      <c r="K415" s="237"/>
      <c r="L415" s="237"/>
      <c r="M415" s="237"/>
      <c r="N415" s="237"/>
      <c r="O415" s="237"/>
      <c r="P415" s="237"/>
      <c r="Q415" s="237"/>
      <c r="R415" s="237"/>
      <c r="S415" s="237"/>
      <c r="T415" s="237"/>
      <c r="U415" s="237"/>
      <c r="V415" s="237"/>
      <c r="W415" s="237"/>
    </row>
    <row r="416" spans="1:23" ht="13.5" thickBot="1" x14ac:dyDescent="0.25"/>
    <row r="417" spans="1:23" s="52" customFormat="1" ht="18.75" thickBot="1" x14ac:dyDescent="0.3">
      <c r="A417" s="207" t="str">
        <f>$A$10</f>
        <v xml:space="preserve">FEDERAL-AID HIGHWAY CONSTRUCTION CONTRACTORS ANNUAL EEO REPORT </v>
      </c>
      <c r="B417" s="208"/>
      <c r="C417" s="208"/>
      <c r="D417" s="208"/>
      <c r="E417" s="208"/>
      <c r="F417" s="208"/>
      <c r="G417" s="208"/>
      <c r="H417" s="208"/>
      <c r="I417" s="208"/>
      <c r="J417" s="208"/>
      <c r="K417" s="208"/>
      <c r="L417" s="208"/>
      <c r="M417" s="208"/>
      <c r="N417" s="208"/>
      <c r="O417" s="208"/>
      <c r="P417" s="208"/>
      <c r="Q417" s="208"/>
      <c r="R417" s="208"/>
      <c r="S417" s="208"/>
      <c r="T417" s="208"/>
      <c r="U417" s="208"/>
      <c r="V417" s="208"/>
      <c r="W417" s="209"/>
    </row>
    <row r="418" spans="1:23" ht="12.75" customHeight="1" x14ac:dyDescent="0.2">
      <c r="A418" s="210" t="str">
        <f>$A$11</f>
        <v xml:space="preserve">1. SELECT FIELD FROM DROPDOWN MENU: </v>
      </c>
      <c r="B418" s="211"/>
      <c r="C418" s="211"/>
      <c r="D418" s="212"/>
      <c r="E418" s="213" t="str">
        <f>$E$11</f>
        <v>2. COMPANY NAME, CITY, STATE:</v>
      </c>
      <c r="F418" s="138"/>
      <c r="G418" s="138"/>
      <c r="H418" s="138"/>
      <c r="I418" s="214"/>
      <c r="J418" s="161" t="str">
        <f>$J$11</f>
        <v>3. PROJECT NAME or DESCRIPTION:</v>
      </c>
      <c r="K418" s="162"/>
      <c r="L418" s="162"/>
      <c r="M418" s="162"/>
      <c r="N418" s="163" t="str">
        <f>$N$11</f>
        <v>4. DOLLAR AMOUNT OF CONTRACT:</v>
      </c>
      <c r="O418" s="164"/>
      <c r="P418" s="164"/>
      <c r="Q418" s="164"/>
      <c r="R418" s="215" t="str">
        <f>$R$11</f>
        <v>5.REPORTING WEEK FOR THIS PROJECT:</v>
      </c>
      <c r="S418" s="216"/>
      <c r="T418" s="216"/>
      <c r="U418" s="216"/>
      <c r="V418" s="216"/>
      <c r="W418" s="217"/>
    </row>
    <row r="419" spans="1:23" ht="12.75" customHeight="1" x14ac:dyDescent="0.2">
      <c r="A419" s="184"/>
      <c r="B419" s="185"/>
      <c r="C419" s="185"/>
      <c r="D419" s="186"/>
      <c r="E419" s="190" t="str">
        <f>IF($D$4="","Enter Company information at top of spreadsheet",$D$4)</f>
        <v>Enter Company information at top of spreadsheet</v>
      </c>
      <c r="F419" s="191"/>
      <c r="G419" s="191"/>
      <c r="H419" s="191"/>
      <c r="I419" s="192"/>
      <c r="J419" s="165"/>
      <c r="K419" s="166"/>
      <c r="L419" s="166"/>
      <c r="M419" s="166"/>
      <c r="N419" s="169"/>
      <c r="O419" s="170"/>
      <c r="P419" s="170"/>
      <c r="Q419" s="171"/>
      <c r="R419" s="197"/>
      <c r="S419" s="198"/>
      <c r="T419" s="198"/>
      <c r="U419" s="198"/>
      <c r="V419" s="198"/>
      <c r="W419" s="199"/>
    </row>
    <row r="420" spans="1:23" x14ac:dyDescent="0.2">
      <c r="A420" s="184"/>
      <c r="B420" s="185"/>
      <c r="C420" s="185"/>
      <c r="D420" s="186"/>
      <c r="E420" s="193"/>
      <c r="F420" s="191"/>
      <c r="G420" s="191"/>
      <c r="H420" s="191"/>
      <c r="I420" s="192"/>
      <c r="J420" s="165"/>
      <c r="K420" s="166"/>
      <c r="L420" s="166"/>
      <c r="M420" s="166"/>
      <c r="N420" s="172"/>
      <c r="O420" s="170"/>
      <c r="P420" s="170"/>
      <c r="Q420" s="171"/>
      <c r="R420" s="200"/>
      <c r="S420" s="198"/>
      <c r="T420" s="198"/>
      <c r="U420" s="198"/>
      <c r="V420" s="198"/>
      <c r="W420" s="199"/>
    </row>
    <row r="421" spans="1:23" ht="13.5" thickBot="1" x14ac:dyDescent="0.25">
      <c r="A421" s="187"/>
      <c r="B421" s="188"/>
      <c r="C421" s="188"/>
      <c r="D421" s="189"/>
      <c r="E421" s="194"/>
      <c r="F421" s="195"/>
      <c r="G421" s="195"/>
      <c r="H421" s="195"/>
      <c r="I421" s="196"/>
      <c r="J421" s="167"/>
      <c r="K421" s="168"/>
      <c r="L421" s="168"/>
      <c r="M421" s="168"/>
      <c r="N421" s="173"/>
      <c r="O421" s="174"/>
      <c r="P421" s="174"/>
      <c r="Q421" s="175"/>
      <c r="R421" s="201"/>
      <c r="S421" s="202"/>
      <c r="T421" s="202"/>
      <c r="U421" s="202"/>
      <c r="V421" s="202"/>
      <c r="W421" s="203"/>
    </row>
    <row r="422" spans="1:23" ht="13.5" customHeight="1" thickBot="1" x14ac:dyDescent="0.25">
      <c r="A422" s="204" t="str">
        <f>$A$15</f>
        <v>This collection of information is required by law and regulation 23 U.S.C. 140a and 23 CFR Part 230. The OMB control number for this collection is 2125-0019 expiring in March 2025.</v>
      </c>
      <c r="B422" s="205"/>
      <c r="C422" s="205"/>
      <c r="D422" s="205"/>
      <c r="E422" s="205"/>
      <c r="F422" s="205"/>
      <c r="G422" s="205"/>
      <c r="H422" s="205"/>
      <c r="I422" s="205"/>
      <c r="J422" s="205"/>
      <c r="K422" s="205"/>
      <c r="L422" s="205"/>
      <c r="M422" s="205"/>
      <c r="N422" s="205"/>
      <c r="O422" s="205"/>
      <c r="P422" s="205"/>
      <c r="Q422" s="205"/>
      <c r="R422" s="205"/>
      <c r="S422" s="205"/>
      <c r="T422" s="205"/>
      <c r="U422" s="205"/>
      <c r="V422" s="205"/>
      <c r="W422" s="206"/>
    </row>
    <row r="423" spans="1:23" ht="25.5" customHeight="1" thickBot="1" x14ac:dyDescent="0.25">
      <c r="A423" s="178" t="str">
        <f>$A$16</f>
        <v>6. WORKFORCE ON FEDERAL-AID AND CONSTRUCTION SITE(S) DURING LAST FULL PAY PERIOD ENDING IN JULY 2024</v>
      </c>
      <c r="B423" s="179"/>
      <c r="C423" s="179"/>
      <c r="D423" s="179"/>
      <c r="E423" s="179"/>
      <c r="F423" s="179"/>
      <c r="G423" s="179"/>
      <c r="H423" s="179"/>
      <c r="I423" s="179"/>
      <c r="J423" s="179"/>
      <c r="K423" s="179"/>
      <c r="L423" s="179"/>
      <c r="M423" s="179"/>
      <c r="N423" s="179"/>
      <c r="O423" s="179"/>
      <c r="P423" s="179"/>
      <c r="Q423" s="179"/>
      <c r="R423" s="179"/>
      <c r="S423" s="179"/>
      <c r="T423" s="179"/>
      <c r="U423" s="179"/>
      <c r="V423" s="179"/>
      <c r="W423" s="180"/>
    </row>
    <row r="424" spans="1:23" ht="14.25" thickTop="1" thickBot="1" x14ac:dyDescent="0.25">
      <c r="A424" s="181" t="str">
        <f>$A$17</f>
        <v>TABLE A</v>
      </c>
      <c r="B424" s="182"/>
      <c r="C424" s="182"/>
      <c r="D424" s="182"/>
      <c r="E424" s="182"/>
      <c r="F424" s="182"/>
      <c r="G424" s="182"/>
      <c r="H424" s="182"/>
      <c r="I424" s="182"/>
      <c r="J424" s="182"/>
      <c r="K424" s="182"/>
      <c r="L424" s="182"/>
      <c r="M424" s="182"/>
      <c r="N424" s="182"/>
      <c r="O424" s="182"/>
      <c r="P424" s="182"/>
      <c r="Q424" s="182"/>
      <c r="R424" s="182"/>
      <c r="S424" s="183"/>
      <c r="T424" s="231" t="str">
        <f>$T$17</f>
        <v>TABLE B</v>
      </c>
      <c r="U424" s="232"/>
      <c r="V424" s="232"/>
      <c r="W424" s="233"/>
    </row>
    <row r="425" spans="1:23" ht="97.5" customHeight="1" thickTop="1" thickBot="1" x14ac:dyDescent="0.25">
      <c r="A425" s="32" t="str">
        <f>$A$18</f>
        <v>JOB CATEGORIES</v>
      </c>
      <c r="B425" s="238" t="str">
        <f>$B$18</f>
        <v>TOTAL EMPLOYED</v>
      </c>
      <c r="C425" s="239"/>
      <c r="D425" s="240" t="str">
        <f>$D$18</f>
        <v>TOTAL RACIAL / ETHNIC MINORITY</v>
      </c>
      <c r="E425" s="241"/>
      <c r="F425" s="242" t="str">
        <f>$F$18</f>
        <v>BLACK or
AFRICAN
AMERICAN</v>
      </c>
      <c r="G425" s="177"/>
      <c r="H425" s="176" t="str">
        <f>$H$18</f>
        <v>HISPANIC OR LATINO</v>
      </c>
      <c r="I425" s="177"/>
      <c r="J425" s="176" t="str">
        <f>$J$18</f>
        <v>AMERICAN 
INDIAN OR 
ALASKA 
NATIVE</v>
      </c>
      <c r="K425" s="177"/>
      <c r="L425" s="176" t="str">
        <f>$L$18</f>
        <v>ASIAN</v>
      </c>
      <c r="M425" s="177"/>
      <c r="N425" s="176" t="str">
        <f>$N$18</f>
        <v>NATIVE 
HAWAIIAN OR 
OTHER PACIFIC ISLANDER</v>
      </c>
      <c r="O425" s="177"/>
      <c r="P425" s="176" t="str">
        <f>$P$18</f>
        <v>TWO OR MORE RACES</v>
      </c>
      <c r="Q425" s="177"/>
      <c r="R425" s="176" t="str">
        <f>$R$18</f>
        <v xml:space="preserve">WHITE </v>
      </c>
      <c r="S425" s="218"/>
      <c r="T425" s="219" t="str">
        <f>$T$18</f>
        <v>APPRENTICES</v>
      </c>
      <c r="U425" s="219"/>
      <c r="V425" s="220" t="str">
        <f>$V$18</f>
        <v>ON THE JOB TRAINEES</v>
      </c>
      <c r="W425" s="221"/>
    </row>
    <row r="426" spans="1:23" ht="13.5" thickBot="1" x14ac:dyDescent="0.25">
      <c r="A426" s="33"/>
      <c r="B426" s="34" t="str">
        <f>$B$19</f>
        <v>M</v>
      </c>
      <c r="C426" s="35" t="str">
        <f>$C$19</f>
        <v>F</v>
      </c>
      <c r="D426" s="36" t="str">
        <f>$D$19</f>
        <v>M</v>
      </c>
      <c r="E426" s="35" t="str">
        <f>$E$19</f>
        <v>F</v>
      </c>
      <c r="F426" s="37" t="str">
        <f>$F$19</f>
        <v>M</v>
      </c>
      <c r="G426" s="38" t="str">
        <f>$G$19</f>
        <v>F</v>
      </c>
      <c r="H426" s="39" t="str">
        <f>$H$19</f>
        <v>M</v>
      </c>
      <c r="I426" s="38" t="str">
        <f>$I$19</f>
        <v>F</v>
      </c>
      <c r="J426" s="39" t="str">
        <f>$J$19</f>
        <v>M</v>
      </c>
      <c r="K426" s="38" t="str">
        <f>$K$19</f>
        <v>F</v>
      </c>
      <c r="L426" s="39" t="str">
        <f>$L$19</f>
        <v>M</v>
      </c>
      <c r="M426" s="38" t="str">
        <f>$M$19</f>
        <v>F</v>
      </c>
      <c r="N426" s="39" t="str">
        <f>$N$19</f>
        <v>M</v>
      </c>
      <c r="O426" s="38" t="str">
        <f>$O$19</f>
        <v>F</v>
      </c>
      <c r="P426" s="39" t="str">
        <f>$P$19</f>
        <v>M</v>
      </c>
      <c r="Q426" s="38" t="str">
        <f>$Q$19</f>
        <v>F</v>
      </c>
      <c r="R426" s="39" t="str">
        <f>$R$19</f>
        <v>M</v>
      </c>
      <c r="S426" s="40" t="str">
        <f>$S$19</f>
        <v>F</v>
      </c>
      <c r="T426" s="41" t="str">
        <f>$T$19</f>
        <v>M</v>
      </c>
      <c r="U426" s="35" t="str">
        <f>$U$19</f>
        <v>F</v>
      </c>
      <c r="V426" s="96" t="str">
        <f>$V$19</f>
        <v>M</v>
      </c>
      <c r="W426" s="42" t="str">
        <f>$W$19</f>
        <v>F</v>
      </c>
    </row>
    <row r="427" spans="1:23" ht="13.5" thickBot="1" x14ac:dyDescent="0.25">
      <c r="A427" s="43" t="str">
        <f>$A$20</f>
        <v>OFFICIALS</v>
      </c>
      <c r="B427" s="111">
        <f>F427+H427+J427+L427+N427+P427+R427</f>
        <v>0</v>
      </c>
      <c r="C427" s="112">
        <f t="shared" ref="C427:C441" si="65">G427+I427+K427+M427+O427+Q427+S427</f>
        <v>0</v>
      </c>
      <c r="D427" s="113">
        <f t="shared" ref="D427:D441" si="66">F427+H427+J427+L427+N427+P427</f>
        <v>0</v>
      </c>
      <c r="E427" s="112">
        <f t="shared" ref="E427:E441" si="67">G427+I427+K427+M427+O427+Q427</f>
        <v>0</v>
      </c>
      <c r="F427" s="55"/>
      <c r="G427" s="56"/>
      <c r="H427" s="57"/>
      <c r="I427" s="56"/>
      <c r="J427" s="57"/>
      <c r="K427" s="56"/>
      <c r="L427" s="57"/>
      <c r="M427" s="56"/>
      <c r="N427" s="57"/>
      <c r="O427" s="56"/>
      <c r="P427" s="57"/>
      <c r="Q427" s="56"/>
      <c r="R427" s="58"/>
      <c r="S427" s="59"/>
      <c r="T427" s="128"/>
      <c r="U427" s="129"/>
      <c r="V427" s="128"/>
      <c r="W427" s="130"/>
    </row>
    <row r="428" spans="1:23" ht="13.5" thickBot="1" x14ac:dyDescent="0.25">
      <c r="A428" s="43" t="str">
        <f>$A$21</f>
        <v>SUPERVISORS</v>
      </c>
      <c r="B428" s="111">
        <f t="shared" ref="B428:B441" si="68">F428+H428+J428+L428+N428+P428+R428</f>
        <v>0</v>
      </c>
      <c r="C428" s="112">
        <f t="shared" si="65"/>
        <v>0</v>
      </c>
      <c r="D428" s="113">
        <f t="shared" si="66"/>
        <v>0</v>
      </c>
      <c r="E428" s="112">
        <f t="shared" si="67"/>
        <v>0</v>
      </c>
      <c r="F428" s="55"/>
      <c r="G428" s="56"/>
      <c r="H428" s="57"/>
      <c r="I428" s="56"/>
      <c r="J428" s="57"/>
      <c r="K428" s="56"/>
      <c r="L428" s="57"/>
      <c r="M428" s="56"/>
      <c r="N428" s="57"/>
      <c r="O428" s="56"/>
      <c r="P428" s="57"/>
      <c r="Q428" s="60"/>
      <c r="R428" s="61"/>
      <c r="S428" s="62"/>
      <c r="T428" s="131"/>
      <c r="U428" s="132"/>
      <c r="V428" s="131"/>
      <c r="W428" s="133"/>
    </row>
    <row r="429" spans="1:23" ht="13.5" thickBot="1" x14ac:dyDescent="0.25">
      <c r="A429" s="43" t="str">
        <f>$A$22</f>
        <v>FOREMEN/WOMEN</v>
      </c>
      <c r="B429" s="111">
        <f t="shared" si="68"/>
        <v>0</v>
      </c>
      <c r="C429" s="112">
        <f t="shared" si="65"/>
        <v>0</v>
      </c>
      <c r="D429" s="113">
        <f t="shared" si="66"/>
        <v>0</v>
      </c>
      <c r="E429" s="112">
        <f t="shared" si="67"/>
        <v>0</v>
      </c>
      <c r="F429" s="55"/>
      <c r="G429" s="56"/>
      <c r="H429" s="57"/>
      <c r="I429" s="56"/>
      <c r="J429" s="57"/>
      <c r="K429" s="56"/>
      <c r="L429" s="57"/>
      <c r="M429" s="56"/>
      <c r="N429" s="57"/>
      <c r="O429" s="56"/>
      <c r="P429" s="57"/>
      <c r="Q429" s="60"/>
      <c r="R429" s="65"/>
      <c r="S429" s="66"/>
      <c r="T429" s="134"/>
      <c r="U429" s="135"/>
      <c r="V429" s="134"/>
      <c r="W429" s="136"/>
    </row>
    <row r="430" spans="1:23" ht="13.5" thickBot="1" x14ac:dyDescent="0.25">
      <c r="A430" s="43" t="str">
        <f>$A$23</f>
        <v>CLERICAL</v>
      </c>
      <c r="B430" s="111">
        <f t="shared" si="68"/>
        <v>0</v>
      </c>
      <c r="C430" s="112">
        <f t="shared" si="65"/>
        <v>0</v>
      </c>
      <c r="D430" s="113">
        <f t="shared" si="66"/>
        <v>0</v>
      </c>
      <c r="E430" s="112">
        <f t="shared" si="67"/>
        <v>0</v>
      </c>
      <c r="F430" s="55"/>
      <c r="G430" s="56"/>
      <c r="H430" s="57"/>
      <c r="I430" s="56"/>
      <c r="J430" s="57"/>
      <c r="K430" s="56"/>
      <c r="L430" s="57"/>
      <c r="M430" s="56"/>
      <c r="N430" s="57"/>
      <c r="O430" s="56"/>
      <c r="P430" s="57"/>
      <c r="Q430" s="60"/>
      <c r="R430" s="65"/>
      <c r="S430" s="66"/>
      <c r="T430" s="134"/>
      <c r="U430" s="135"/>
      <c r="V430" s="134"/>
      <c r="W430" s="136"/>
    </row>
    <row r="431" spans="1:23" ht="13.5" thickBot="1" x14ac:dyDescent="0.25">
      <c r="A431" s="43" t="str">
        <f>$A$24</f>
        <v>EQUIPMENT OPERATORS</v>
      </c>
      <c r="B431" s="111">
        <f t="shared" si="68"/>
        <v>0</v>
      </c>
      <c r="C431" s="112">
        <f t="shared" si="65"/>
        <v>0</v>
      </c>
      <c r="D431" s="113">
        <f t="shared" si="66"/>
        <v>0</v>
      </c>
      <c r="E431" s="112">
        <f t="shared" si="67"/>
        <v>0</v>
      </c>
      <c r="F431" s="55"/>
      <c r="G431" s="56"/>
      <c r="H431" s="57"/>
      <c r="I431" s="56"/>
      <c r="J431" s="57"/>
      <c r="K431" s="56"/>
      <c r="L431" s="57"/>
      <c r="M431" s="56"/>
      <c r="N431" s="57"/>
      <c r="O431" s="56"/>
      <c r="P431" s="57"/>
      <c r="Q431" s="60"/>
      <c r="R431" s="65"/>
      <c r="S431" s="66"/>
      <c r="T431" s="67"/>
      <c r="U431" s="89"/>
      <c r="V431" s="67"/>
      <c r="W431" s="68"/>
    </row>
    <row r="432" spans="1:23" ht="13.5" thickBot="1" x14ac:dyDescent="0.25">
      <c r="A432" s="43" t="str">
        <f>$A$25</f>
        <v>MECHANICS</v>
      </c>
      <c r="B432" s="111">
        <f t="shared" si="68"/>
        <v>0</v>
      </c>
      <c r="C432" s="112">
        <f t="shared" si="65"/>
        <v>0</v>
      </c>
      <c r="D432" s="113">
        <f t="shared" si="66"/>
        <v>0</v>
      </c>
      <c r="E432" s="112">
        <f t="shared" si="67"/>
        <v>0</v>
      </c>
      <c r="F432" s="55"/>
      <c r="G432" s="56"/>
      <c r="H432" s="57"/>
      <c r="I432" s="56"/>
      <c r="J432" s="57"/>
      <c r="K432" s="56"/>
      <c r="L432" s="57"/>
      <c r="M432" s="56"/>
      <c r="N432" s="57"/>
      <c r="O432" s="56"/>
      <c r="P432" s="57"/>
      <c r="Q432" s="60"/>
      <c r="R432" s="65"/>
      <c r="S432" s="66"/>
      <c r="T432" s="67"/>
      <c r="U432" s="89"/>
      <c r="V432" s="67"/>
      <c r="W432" s="68"/>
    </row>
    <row r="433" spans="1:23" ht="13.5" thickBot="1" x14ac:dyDescent="0.25">
      <c r="A433" s="43" t="str">
        <f>$A$26</f>
        <v>TRUCK DRIVERS</v>
      </c>
      <c r="B433" s="111">
        <f t="shared" si="68"/>
        <v>0</v>
      </c>
      <c r="C433" s="112">
        <f t="shared" si="65"/>
        <v>0</v>
      </c>
      <c r="D433" s="113">
        <f t="shared" si="66"/>
        <v>0</v>
      </c>
      <c r="E433" s="112">
        <f t="shared" si="67"/>
        <v>0</v>
      </c>
      <c r="F433" s="55"/>
      <c r="G433" s="56"/>
      <c r="H433" s="57"/>
      <c r="I433" s="56"/>
      <c r="J433" s="57"/>
      <c r="K433" s="56"/>
      <c r="L433" s="57"/>
      <c r="M433" s="56"/>
      <c r="N433" s="57"/>
      <c r="O433" s="56"/>
      <c r="P433" s="57"/>
      <c r="Q433" s="60"/>
      <c r="R433" s="69"/>
      <c r="S433" s="70"/>
      <c r="T433" s="63"/>
      <c r="U433" s="90"/>
      <c r="V433" s="63"/>
      <c r="W433" s="64"/>
    </row>
    <row r="434" spans="1:23" ht="13.5" thickBot="1" x14ac:dyDescent="0.25">
      <c r="A434" s="43" t="str">
        <f>$A$27</f>
        <v>IRONWORKERS</v>
      </c>
      <c r="B434" s="111">
        <f t="shared" si="68"/>
        <v>0</v>
      </c>
      <c r="C434" s="112">
        <f t="shared" si="65"/>
        <v>0</v>
      </c>
      <c r="D434" s="113">
        <f t="shared" si="66"/>
        <v>0</v>
      </c>
      <c r="E434" s="112">
        <f t="shared" si="67"/>
        <v>0</v>
      </c>
      <c r="F434" s="55"/>
      <c r="G434" s="56"/>
      <c r="H434" s="57"/>
      <c r="I434" s="56"/>
      <c r="J434" s="57"/>
      <c r="K434" s="56"/>
      <c r="L434" s="57"/>
      <c r="M434" s="56"/>
      <c r="N434" s="57"/>
      <c r="O434" s="56"/>
      <c r="P434" s="57"/>
      <c r="Q434" s="60"/>
      <c r="R434" s="71"/>
      <c r="S434" s="72"/>
      <c r="T434" s="73"/>
      <c r="U434" s="91"/>
      <c r="V434" s="73"/>
      <c r="W434" s="74"/>
    </row>
    <row r="435" spans="1:23" ht="13.5" thickBot="1" x14ac:dyDescent="0.25">
      <c r="A435" s="43" t="str">
        <f>$A$28</f>
        <v>CARPENTERS</v>
      </c>
      <c r="B435" s="111">
        <f t="shared" si="68"/>
        <v>0</v>
      </c>
      <c r="C435" s="112">
        <f t="shared" si="65"/>
        <v>0</v>
      </c>
      <c r="D435" s="113">
        <f t="shared" si="66"/>
        <v>0</v>
      </c>
      <c r="E435" s="112">
        <f t="shared" si="67"/>
        <v>0</v>
      </c>
      <c r="F435" s="55"/>
      <c r="G435" s="56"/>
      <c r="H435" s="57"/>
      <c r="I435" s="56"/>
      <c r="J435" s="57"/>
      <c r="K435" s="56"/>
      <c r="L435" s="57"/>
      <c r="M435" s="56"/>
      <c r="N435" s="57"/>
      <c r="O435" s="56"/>
      <c r="P435" s="57"/>
      <c r="Q435" s="60"/>
      <c r="R435" s="71"/>
      <c r="S435" s="72"/>
      <c r="T435" s="73"/>
      <c r="U435" s="91"/>
      <c r="V435" s="73"/>
      <c r="W435" s="74"/>
    </row>
    <row r="436" spans="1:23" ht="13.5" thickBot="1" x14ac:dyDescent="0.25">
      <c r="A436" s="43" t="str">
        <f>$A$29</f>
        <v>CEMENT MASONS</v>
      </c>
      <c r="B436" s="111">
        <f t="shared" si="68"/>
        <v>0</v>
      </c>
      <c r="C436" s="112">
        <f t="shared" si="65"/>
        <v>0</v>
      </c>
      <c r="D436" s="113">
        <f t="shared" si="66"/>
        <v>0</v>
      </c>
      <c r="E436" s="112">
        <f t="shared" si="67"/>
        <v>0</v>
      </c>
      <c r="F436" s="55"/>
      <c r="G436" s="56"/>
      <c r="H436" s="57"/>
      <c r="I436" s="56"/>
      <c r="J436" s="57"/>
      <c r="K436" s="56"/>
      <c r="L436" s="57"/>
      <c r="M436" s="56"/>
      <c r="N436" s="57"/>
      <c r="O436" s="56"/>
      <c r="P436" s="57"/>
      <c r="Q436" s="60"/>
      <c r="R436" s="71"/>
      <c r="S436" s="72"/>
      <c r="T436" s="73"/>
      <c r="U436" s="91"/>
      <c r="V436" s="73"/>
      <c r="W436" s="74"/>
    </row>
    <row r="437" spans="1:23" ht="13.5" thickBot="1" x14ac:dyDescent="0.25">
      <c r="A437" s="43" t="str">
        <f>$A$30</f>
        <v>ELECTRICIANS</v>
      </c>
      <c r="B437" s="111">
        <f t="shared" si="68"/>
        <v>0</v>
      </c>
      <c r="C437" s="112">
        <f t="shared" si="65"/>
        <v>0</v>
      </c>
      <c r="D437" s="113">
        <f t="shared" si="66"/>
        <v>0</v>
      </c>
      <c r="E437" s="112">
        <f t="shared" si="67"/>
        <v>0</v>
      </c>
      <c r="F437" s="55"/>
      <c r="G437" s="56"/>
      <c r="H437" s="57"/>
      <c r="I437" s="56"/>
      <c r="J437" s="57"/>
      <c r="K437" s="56"/>
      <c r="L437" s="57"/>
      <c r="M437" s="56"/>
      <c r="N437" s="57"/>
      <c r="O437" s="56"/>
      <c r="P437" s="57"/>
      <c r="Q437" s="60"/>
      <c r="R437" s="71"/>
      <c r="S437" s="72"/>
      <c r="T437" s="73"/>
      <c r="U437" s="91"/>
      <c r="V437" s="73"/>
      <c r="W437" s="74"/>
    </row>
    <row r="438" spans="1:23" ht="13.5" thickBot="1" x14ac:dyDescent="0.25">
      <c r="A438" s="43" t="str">
        <f>$A$31</f>
        <v>PIPEFITTER/PLUMBERS</v>
      </c>
      <c r="B438" s="111">
        <f t="shared" si="68"/>
        <v>0</v>
      </c>
      <c r="C438" s="112">
        <f t="shared" si="65"/>
        <v>0</v>
      </c>
      <c r="D438" s="113">
        <f t="shared" si="66"/>
        <v>0</v>
      </c>
      <c r="E438" s="112">
        <f t="shared" si="67"/>
        <v>0</v>
      </c>
      <c r="F438" s="55"/>
      <c r="G438" s="56"/>
      <c r="H438" s="57"/>
      <c r="I438" s="56"/>
      <c r="J438" s="57"/>
      <c r="K438" s="56"/>
      <c r="L438" s="57"/>
      <c r="M438" s="56"/>
      <c r="N438" s="57"/>
      <c r="O438" s="56"/>
      <c r="P438" s="57"/>
      <c r="Q438" s="56"/>
      <c r="R438" s="75"/>
      <c r="S438" s="76"/>
      <c r="T438" s="77"/>
      <c r="U438" s="92"/>
      <c r="V438" s="77"/>
      <c r="W438" s="78"/>
    </row>
    <row r="439" spans="1:23" ht="13.5" thickBot="1" x14ac:dyDescent="0.25">
      <c r="A439" s="43" t="str">
        <f>$A$32</f>
        <v>PAINTERS</v>
      </c>
      <c r="B439" s="111">
        <f t="shared" si="68"/>
        <v>0</v>
      </c>
      <c r="C439" s="112">
        <f t="shared" si="65"/>
        <v>0</v>
      </c>
      <c r="D439" s="113">
        <f t="shared" si="66"/>
        <v>0</v>
      </c>
      <c r="E439" s="112">
        <f t="shared" si="67"/>
        <v>0</v>
      </c>
      <c r="F439" s="55"/>
      <c r="G439" s="56"/>
      <c r="H439" s="57"/>
      <c r="I439" s="56"/>
      <c r="J439" s="57"/>
      <c r="K439" s="56"/>
      <c r="L439" s="57"/>
      <c r="M439" s="56"/>
      <c r="N439" s="57"/>
      <c r="O439" s="56"/>
      <c r="P439" s="57"/>
      <c r="Q439" s="56"/>
      <c r="R439" s="57"/>
      <c r="S439" s="79"/>
      <c r="T439" s="80"/>
      <c r="U439" s="93"/>
      <c r="V439" s="80"/>
      <c r="W439" s="81"/>
    </row>
    <row r="440" spans="1:23" ht="13.5" thickBot="1" x14ac:dyDescent="0.25">
      <c r="A440" s="43" t="str">
        <f>$A$33</f>
        <v>LABORERS-SEMI SKILLED</v>
      </c>
      <c r="B440" s="111">
        <f t="shared" si="68"/>
        <v>0</v>
      </c>
      <c r="C440" s="112">
        <f t="shared" si="65"/>
        <v>0</v>
      </c>
      <c r="D440" s="113">
        <f t="shared" si="66"/>
        <v>0</v>
      </c>
      <c r="E440" s="112">
        <f t="shared" si="67"/>
        <v>0</v>
      </c>
      <c r="F440" s="55"/>
      <c r="G440" s="56"/>
      <c r="H440" s="57"/>
      <c r="I440" s="56"/>
      <c r="J440" s="57"/>
      <c r="K440" s="56"/>
      <c r="L440" s="57"/>
      <c r="M440" s="56"/>
      <c r="N440" s="57"/>
      <c r="O440" s="56"/>
      <c r="P440" s="57"/>
      <c r="Q440" s="56"/>
      <c r="R440" s="57"/>
      <c r="S440" s="79"/>
      <c r="T440" s="80"/>
      <c r="U440" s="93"/>
      <c r="V440" s="80"/>
      <c r="W440" s="81"/>
    </row>
    <row r="441" spans="1:23" ht="13.5" thickBot="1" x14ac:dyDescent="0.25">
      <c r="A441" s="43" t="str">
        <f>$A$34</f>
        <v>LABORERS-UNSKILLED</v>
      </c>
      <c r="B441" s="111">
        <f t="shared" si="68"/>
        <v>0</v>
      </c>
      <c r="C441" s="112">
        <f t="shared" si="65"/>
        <v>0</v>
      </c>
      <c r="D441" s="113">
        <f t="shared" si="66"/>
        <v>0</v>
      </c>
      <c r="E441" s="112">
        <f t="shared" si="67"/>
        <v>0</v>
      </c>
      <c r="F441" s="55"/>
      <c r="G441" s="56"/>
      <c r="H441" s="57"/>
      <c r="I441" s="56"/>
      <c r="J441" s="57"/>
      <c r="K441" s="56"/>
      <c r="L441" s="57"/>
      <c r="M441" s="56"/>
      <c r="N441" s="57"/>
      <c r="O441" s="56"/>
      <c r="P441" s="57"/>
      <c r="Q441" s="56"/>
      <c r="R441" s="57"/>
      <c r="S441" s="79"/>
      <c r="T441" s="80"/>
      <c r="U441" s="93"/>
      <c r="V441" s="80"/>
      <c r="W441" s="81"/>
    </row>
    <row r="442" spans="1:23" ht="13.5" thickBot="1" x14ac:dyDescent="0.25">
      <c r="A442" s="43" t="str">
        <f>$A$35</f>
        <v>TOTAL</v>
      </c>
      <c r="B442" s="114">
        <f t="shared" ref="B442:O442" si="69">SUM(B427:B441)</f>
        <v>0</v>
      </c>
      <c r="C442" s="110">
        <f t="shared" si="69"/>
        <v>0</v>
      </c>
      <c r="D442" s="115">
        <f t="shared" si="69"/>
        <v>0</v>
      </c>
      <c r="E442" s="109">
        <f t="shared" si="69"/>
        <v>0</v>
      </c>
      <c r="F442" s="107">
        <f t="shared" si="69"/>
        <v>0</v>
      </c>
      <c r="G442" s="108">
        <f t="shared" si="69"/>
        <v>0</v>
      </c>
      <c r="H442" s="107">
        <f t="shared" si="69"/>
        <v>0</v>
      </c>
      <c r="I442" s="108">
        <f t="shared" si="69"/>
        <v>0</v>
      </c>
      <c r="J442" s="107">
        <f t="shared" si="69"/>
        <v>0</v>
      </c>
      <c r="K442" s="108">
        <f t="shared" si="69"/>
        <v>0</v>
      </c>
      <c r="L442" s="107">
        <f t="shared" si="69"/>
        <v>0</v>
      </c>
      <c r="M442" s="108">
        <f t="shared" si="69"/>
        <v>0</v>
      </c>
      <c r="N442" s="107">
        <f t="shared" si="69"/>
        <v>0</v>
      </c>
      <c r="O442" s="108">
        <f t="shared" si="69"/>
        <v>0</v>
      </c>
      <c r="P442" s="107">
        <f>SUM(P427:P441)</f>
        <v>0</v>
      </c>
      <c r="Q442" s="108">
        <f>SUM(Q427:Q441)</f>
        <v>0</v>
      </c>
      <c r="R442" s="107">
        <f t="shared" ref="R442:S442" si="70">SUM(R427:R441)</f>
        <v>0</v>
      </c>
      <c r="S442" s="109">
        <f t="shared" si="70"/>
        <v>0</v>
      </c>
      <c r="T442" s="107">
        <f>SUM(T427:T441)</f>
        <v>0</v>
      </c>
      <c r="U442" s="110">
        <f>SUM(U427:U441)</f>
        <v>0</v>
      </c>
      <c r="V442" s="107">
        <f>SUM(V427:V441)</f>
        <v>0</v>
      </c>
      <c r="W442" s="109">
        <f>SUM(W427:W441)</f>
        <v>0</v>
      </c>
    </row>
    <row r="443" spans="1:23" ht="12.75" customHeight="1" x14ac:dyDescent="0.2">
      <c r="A443" s="222" t="str">
        <f>$A$36</f>
        <v>TABLE C (Table B data by racial status)</v>
      </c>
      <c r="B443" s="223"/>
      <c r="C443" s="223"/>
      <c r="D443" s="223"/>
      <c r="E443" s="223"/>
      <c r="F443" s="223"/>
      <c r="G443" s="223"/>
      <c r="H443" s="223"/>
      <c r="I443" s="223"/>
      <c r="J443" s="223"/>
      <c r="K443" s="223"/>
      <c r="L443" s="223"/>
      <c r="M443" s="223"/>
      <c r="N443" s="223"/>
      <c r="O443" s="223"/>
      <c r="P443" s="223"/>
      <c r="Q443" s="223"/>
      <c r="R443" s="223"/>
      <c r="S443" s="223"/>
      <c r="T443" s="223"/>
      <c r="U443" s="223"/>
      <c r="V443" s="223"/>
      <c r="W443" s="224"/>
    </row>
    <row r="444" spans="1:23" ht="13.5" thickBot="1" x14ac:dyDescent="0.25">
      <c r="A444" s="225"/>
      <c r="B444" s="226"/>
      <c r="C444" s="226"/>
      <c r="D444" s="226"/>
      <c r="E444" s="226"/>
      <c r="F444" s="226"/>
      <c r="G444" s="226"/>
      <c r="H444" s="226"/>
      <c r="I444" s="226"/>
      <c r="J444" s="226"/>
      <c r="K444" s="226"/>
      <c r="L444" s="226"/>
      <c r="M444" s="226"/>
      <c r="N444" s="226"/>
      <c r="O444" s="226"/>
      <c r="P444" s="226"/>
      <c r="Q444" s="226"/>
      <c r="R444" s="226"/>
      <c r="S444" s="226"/>
      <c r="T444" s="226"/>
      <c r="U444" s="226"/>
      <c r="V444" s="226"/>
      <c r="W444" s="227"/>
    </row>
    <row r="445" spans="1:23" ht="13.5" thickBot="1" x14ac:dyDescent="0.25">
      <c r="A445" s="43" t="str">
        <f>$A$38</f>
        <v>APPRENTICES</v>
      </c>
      <c r="B445" s="112">
        <f>F445+H445+J445+L445+N445+P445+R445</f>
        <v>0</v>
      </c>
      <c r="C445" s="110">
        <f>G445+I445+K445+M445+O445+Q445+S445</f>
        <v>0</v>
      </c>
      <c r="D445" s="115">
        <f>F445+H445+J445+L445+N445+P445</f>
        <v>0</v>
      </c>
      <c r="E445" s="112">
        <f>G445+I445+K445+M445+O445+Q445</f>
        <v>0</v>
      </c>
      <c r="F445" s="94"/>
      <c r="G445" s="56"/>
      <c r="H445" s="95"/>
      <c r="I445" s="56"/>
      <c r="J445" s="95"/>
      <c r="K445" s="56"/>
      <c r="L445" s="95"/>
      <c r="M445" s="56"/>
      <c r="N445" s="95"/>
      <c r="O445" s="56"/>
      <c r="P445" s="95"/>
      <c r="Q445" s="56"/>
      <c r="R445" s="95"/>
      <c r="S445" s="56"/>
      <c r="T445" s="44"/>
      <c r="U445" s="45"/>
      <c r="V445" s="44"/>
      <c r="W445" s="45"/>
    </row>
    <row r="446" spans="1:23" ht="13.5" thickBot="1" x14ac:dyDescent="0.25">
      <c r="A446" s="43" t="str">
        <f>$A$39</f>
        <v>OJT TRAINEES</v>
      </c>
      <c r="B446" s="112">
        <f>F446+H446+J446+L446+N446+P446+R446</f>
        <v>0</v>
      </c>
      <c r="C446" s="110">
        <f>G446+I446+K446+M446+O446+Q446+S446</f>
        <v>0</v>
      </c>
      <c r="D446" s="115">
        <f>F446+H446+J446+L446+N446+P446</f>
        <v>0</v>
      </c>
      <c r="E446" s="112">
        <f>G446+I446+K446+M446+O446+Q446</f>
        <v>0</v>
      </c>
      <c r="F446" s="94"/>
      <c r="G446" s="56"/>
      <c r="H446" s="95"/>
      <c r="I446" s="56"/>
      <c r="J446" s="95"/>
      <c r="K446" s="56"/>
      <c r="L446" s="95"/>
      <c r="M446" s="56"/>
      <c r="N446" s="95"/>
      <c r="O446" s="56"/>
      <c r="P446" s="95"/>
      <c r="Q446" s="56"/>
      <c r="R446" s="95"/>
      <c r="S446" s="56"/>
      <c r="T446" s="46"/>
      <c r="U446" s="47"/>
      <c r="V446" s="46"/>
      <c r="W446" s="47"/>
    </row>
    <row r="447" spans="1:23" ht="15.75" customHeight="1" x14ac:dyDescent="0.2">
      <c r="A447" s="228" t="str">
        <f>$A$40</f>
        <v xml:space="preserve">8. PREPARED BY: </v>
      </c>
      <c r="B447" s="229"/>
      <c r="C447" s="229"/>
      <c r="D447" s="229"/>
      <c r="E447" s="229"/>
      <c r="F447" s="229"/>
      <c r="G447" s="229"/>
      <c r="H447" s="230"/>
      <c r="I447" s="243" t="str">
        <f>$I$40</f>
        <v>9. DATE</v>
      </c>
      <c r="J447" s="244"/>
      <c r="K447" s="243" t="str">
        <f>$K$40</f>
        <v>10. REVIEWED BY:    (Signature and Title of State Highway Official)</v>
      </c>
      <c r="L447" s="245"/>
      <c r="M447" s="245"/>
      <c r="N447" s="245"/>
      <c r="O447" s="245"/>
      <c r="P447" s="245"/>
      <c r="Q447" s="245"/>
      <c r="R447" s="245"/>
      <c r="S447" s="245"/>
      <c r="T447" s="245"/>
      <c r="U447" s="244"/>
      <c r="V447" s="243" t="s">
        <v>28</v>
      </c>
      <c r="W447" s="246"/>
    </row>
    <row r="448" spans="1:23" ht="12.75" customHeight="1" x14ac:dyDescent="0.2">
      <c r="A448" s="247" t="str">
        <f>$A$41</f>
        <v>(Signature and Title of Contractors Representative)</v>
      </c>
      <c r="B448" s="248"/>
      <c r="C448" s="248"/>
      <c r="D448" s="248"/>
      <c r="E448" s="248"/>
      <c r="F448" s="248"/>
      <c r="G448" s="248"/>
      <c r="H448" s="249"/>
      <c r="I448" s="250" t="str">
        <f>IF($I$41="","",$I$41)</f>
        <v/>
      </c>
      <c r="J448" s="192"/>
      <c r="K448" s="253" t="str">
        <f>IF($K$41="","",$K$41)</f>
        <v/>
      </c>
      <c r="L448" s="146"/>
      <c r="M448" s="146"/>
      <c r="N448" s="146"/>
      <c r="O448" s="146"/>
      <c r="P448" s="146"/>
      <c r="Q448" s="146"/>
      <c r="R448" s="146"/>
      <c r="S448" s="146"/>
      <c r="T448" s="146"/>
      <c r="U448" s="254"/>
      <c r="V448" s="258" t="str">
        <f>IF($V$41="","",$V$41)</f>
        <v/>
      </c>
      <c r="W448" s="259"/>
    </row>
    <row r="449" spans="1:23" x14ac:dyDescent="0.2">
      <c r="A449" s="262" t="str">
        <f>IF($A$42="","",$A$42)</f>
        <v/>
      </c>
      <c r="B449" s="263"/>
      <c r="C449" s="263"/>
      <c r="D449" s="263"/>
      <c r="E449" s="263"/>
      <c r="F449" s="263"/>
      <c r="G449" s="263"/>
      <c r="H449" s="264"/>
      <c r="I449" s="193"/>
      <c r="J449" s="192"/>
      <c r="K449" s="253"/>
      <c r="L449" s="146"/>
      <c r="M449" s="146"/>
      <c r="N449" s="146"/>
      <c r="O449" s="146"/>
      <c r="P449" s="146"/>
      <c r="Q449" s="146"/>
      <c r="R449" s="146"/>
      <c r="S449" s="146"/>
      <c r="T449" s="146"/>
      <c r="U449" s="254"/>
      <c r="V449" s="258"/>
      <c r="W449" s="259"/>
    </row>
    <row r="450" spans="1:23" x14ac:dyDescent="0.2">
      <c r="A450" s="262"/>
      <c r="B450" s="263"/>
      <c r="C450" s="263"/>
      <c r="D450" s="263"/>
      <c r="E450" s="263"/>
      <c r="F450" s="263"/>
      <c r="G450" s="263"/>
      <c r="H450" s="264"/>
      <c r="I450" s="193"/>
      <c r="J450" s="192"/>
      <c r="K450" s="253"/>
      <c r="L450" s="146"/>
      <c r="M450" s="146"/>
      <c r="N450" s="146"/>
      <c r="O450" s="146"/>
      <c r="P450" s="146"/>
      <c r="Q450" s="146"/>
      <c r="R450" s="146"/>
      <c r="S450" s="146"/>
      <c r="T450" s="146"/>
      <c r="U450" s="254"/>
      <c r="V450" s="258"/>
      <c r="W450" s="259"/>
    </row>
    <row r="451" spans="1:23" ht="13.5" thickBot="1" x14ac:dyDescent="0.25">
      <c r="A451" s="265"/>
      <c r="B451" s="266"/>
      <c r="C451" s="266"/>
      <c r="D451" s="266"/>
      <c r="E451" s="266"/>
      <c r="F451" s="266"/>
      <c r="G451" s="266"/>
      <c r="H451" s="267"/>
      <c r="I451" s="251"/>
      <c r="J451" s="252"/>
      <c r="K451" s="255"/>
      <c r="L451" s="256"/>
      <c r="M451" s="256"/>
      <c r="N451" s="256"/>
      <c r="O451" s="256"/>
      <c r="P451" s="256"/>
      <c r="Q451" s="256"/>
      <c r="R451" s="256"/>
      <c r="S451" s="256"/>
      <c r="T451" s="256"/>
      <c r="U451" s="257"/>
      <c r="V451" s="260"/>
      <c r="W451" s="261"/>
    </row>
    <row r="452" spans="1:23" x14ac:dyDescent="0.2">
      <c r="A452" s="234" t="str">
        <f>$A$45</f>
        <v>Form FHWA- 1391 (Rev. 06-22)</v>
      </c>
      <c r="B452" s="235"/>
      <c r="C452" s="236"/>
      <c r="D452" s="236"/>
      <c r="E452" s="49"/>
      <c r="F452" s="49"/>
      <c r="G452" s="49"/>
      <c r="H452" s="49"/>
      <c r="I452" s="49"/>
      <c r="J452" s="237" t="str">
        <f>$J$45</f>
        <v>PREVIOUS EDITIONS ARE OBSOLETE</v>
      </c>
      <c r="K452" s="237"/>
      <c r="L452" s="237"/>
      <c r="M452" s="237"/>
      <c r="N452" s="237"/>
      <c r="O452" s="237"/>
      <c r="P452" s="237"/>
      <c r="Q452" s="237"/>
      <c r="R452" s="237"/>
      <c r="S452" s="237"/>
      <c r="T452" s="237"/>
      <c r="U452" s="237"/>
      <c r="V452" s="237"/>
      <c r="W452" s="237"/>
    </row>
    <row r="453" spans="1:23" ht="13.5" thickBot="1" x14ac:dyDescent="0.25"/>
    <row r="454" spans="1:23" s="52" customFormat="1" ht="18.75" thickBot="1" x14ac:dyDescent="0.3">
      <c r="A454" s="207" t="str">
        <f>$A$10</f>
        <v xml:space="preserve">FEDERAL-AID HIGHWAY CONSTRUCTION CONTRACTORS ANNUAL EEO REPORT </v>
      </c>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9"/>
    </row>
    <row r="455" spans="1:23" ht="12.75" customHeight="1" x14ac:dyDescent="0.2">
      <c r="A455" s="210" t="str">
        <f>$A$11</f>
        <v xml:space="preserve">1. SELECT FIELD FROM DROPDOWN MENU: </v>
      </c>
      <c r="B455" s="211"/>
      <c r="C455" s="211"/>
      <c r="D455" s="212"/>
      <c r="E455" s="213" t="str">
        <f>$E$11</f>
        <v>2. COMPANY NAME, CITY, STATE:</v>
      </c>
      <c r="F455" s="138"/>
      <c r="G455" s="138"/>
      <c r="H455" s="138"/>
      <c r="I455" s="214"/>
      <c r="J455" s="161" t="str">
        <f>$J$11</f>
        <v>3. PROJECT NAME or DESCRIPTION:</v>
      </c>
      <c r="K455" s="162"/>
      <c r="L455" s="162"/>
      <c r="M455" s="162"/>
      <c r="N455" s="163" t="str">
        <f>$N$11</f>
        <v>4. DOLLAR AMOUNT OF CONTRACT:</v>
      </c>
      <c r="O455" s="164"/>
      <c r="P455" s="164"/>
      <c r="Q455" s="164"/>
      <c r="R455" s="215" t="str">
        <f>$R$11</f>
        <v>5.REPORTING WEEK FOR THIS PROJECT:</v>
      </c>
      <c r="S455" s="216"/>
      <c r="T455" s="216"/>
      <c r="U455" s="216"/>
      <c r="V455" s="216"/>
      <c r="W455" s="217"/>
    </row>
    <row r="456" spans="1:23" ht="12.75" customHeight="1" x14ac:dyDescent="0.2">
      <c r="A456" s="184"/>
      <c r="B456" s="185"/>
      <c r="C456" s="185"/>
      <c r="D456" s="186"/>
      <c r="E456" s="190" t="str">
        <f>IF($D$4="","Enter Company information at top of spreadsheet",$D$4)</f>
        <v>Enter Company information at top of spreadsheet</v>
      </c>
      <c r="F456" s="191"/>
      <c r="G456" s="191"/>
      <c r="H456" s="191"/>
      <c r="I456" s="192"/>
      <c r="J456" s="165"/>
      <c r="K456" s="166"/>
      <c r="L456" s="166"/>
      <c r="M456" s="166"/>
      <c r="N456" s="169"/>
      <c r="O456" s="170"/>
      <c r="P456" s="170"/>
      <c r="Q456" s="171"/>
      <c r="R456" s="197"/>
      <c r="S456" s="198"/>
      <c r="T456" s="198"/>
      <c r="U456" s="198"/>
      <c r="V456" s="198"/>
      <c r="W456" s="199"/>
    </row>
    <row r="457" spans="1:23" x14ac:dyDescent="0.2">
      <c r="A457" s="184"/>
      <c r="B457" s="185"/>
      <c r="C457" s="185"/>
      <c r="D457" s="186"/>
      <c r="E457" s="193"/>
      <c r="F457" s="191"/>
      <c r="G457" s="191"/>
      <c r="H457" s="191"/>
      <c r="I457" s="192"/>
      <c r="J457" s="165"/>
      <c r="K457" s="166"/>
      <c r="L457" s="166"/>
      <c r="M457" s="166"/>
      <c r="N457" s="172"/>
      <c r="O457" s="170"/>
      <c r="P457" s="170"/>
      <c r="Q457" s="171"/>
      <c r="R457" s="200"/>
      <c r="S457" s="198"/>
      <c r="T457" s="198"/>
      <c r="U457" s="198"/>
      <c r="V457" s="198"/>
      <c r="W457" s="199"/>
    </row>
    <row r="458" spans="1:23" ht="13.5" thickBot="1" x14ac:dyDescent="0.25">
      <c r="A458" s="187"/>
      <c r="B458" s="188"/>
      <c r="C458" s="188"/>
      <c r="D458" s="189"/>
      <c r="E458" s="194"/>
      <c r="F458" s="195"/>
      <c r="G458" s="195"/>
      <c r="H458" s="195"/>
      <c r="I458" s="196"/>
      <c r="J458" s="167"/>
      <c r="K458" s="168"/>
      <c r="L458" s="168"/>
      <c r="M458" s="168"/>
      <c r="N458" s="173"/>
      <c r="O458" s="174"/>
      <c r="P458" s="174"/>
      <c r="Q458" s="175"/>
      <c r="R458" s="201"/>
      <c r="S458" s="202"/>
      <c r="T458" s="202"/>
      <c r="U458" s="202"/>
      <c r="V458" s="202"/>
      <c r="W458" s="203"/>
    </row>
    <row r="459" spans="1:23" ht="13.5" customHeight="1" thickBot="1" x14ac:dyDescent="0.25">
      <c r="A459" s="204" t="str">
        <f>$A$15</f>
        <v>This collection of information is required by law and regulation 23 U.S.C. 140a and 23 CFR Part 230. The OMB control number for this collection is 2125-0019 expiring in March 2025.</v>
      </c>
      <c r="B459" s="205"/>
      <c r="C459" s="205"/>
      <c r="D459" s="205"/>
      <c r="E459" s="205"/>
      <c r="F459" s="205"/>
      <c r="G459" s="205"/>
      <c r="H459" s="205"/>
      <c r="I459" s="205"/>
      <c r="J459" s="205"/>
      <c r="K459" s="205"/>
      <c r="L459" s="205"/>
      <c r="M459" s="205"/>
      <c r="N459" s="205"/>
      <c r="O459" s="205"/>
      <c r="P459" s="205"/>
      <c r="Q459" s="205"/>
      <c r="R459" s="205"/>
      <c r="S459" s="205"/>
      <c r="T459" s="205"/>
      <c r="U459" s="205"/>
      <c r="V459" s="205"/>
      <c r="W459" s="206"/>
    </row>
    <row r="460" spans="1:23" ht="30" customHeight="1" thickBot="1" x14ac:dyDescent="0.25">
      <c r="A460" s="178" t="str">
        <f>$A$16</f>
        <v>6. WORKFORCE ON FEDERAL-AID AND CONSTRUCTION SITE(S) DURING LAST FULL PAY PERIOD ENDING IN JULY 2024</v>
      </c>
      <c r="B460" s="179"/>
      <c r="C460" s="179"/>
      <c r="D460" s="179"/>
      <c r="E460" s="179"/>
      <c r="F460" s="179"/>
      <c r="G460" s="179"/>
      <c r="H460" s="179"/>
      <c r="I460" s="179"/>
      <c r="J460" s="179"/>
      <c r="K460" s="179"/>
      <c r="L460" s="179"/>
      <c r="M460" s="179"/>
      <c r="N460" s="179"/>
      <c r="O460" s="179"/>
      <c r="P460" s="179"/>
      <c r="Q460" s="179"/>
      <c r="R460" s="179"/>
      <c r="S460" s="179"/>
      <c r="T460" s="179"/>
      <c r="U460" s="179"/>
      <c r="V460" s="179"/>
      <c r="W460" s="180"/>
    </row>
    <row r="461" spans="1:23" ht="14.25" thickTop="1" thickBot="1" x14ac:dyDescent="0.25">
      <c r="A461" s="181" t="str">
        <f>$A$17</f>
        <v>TABLE A</v>
      </c>
      <c r="B461" s="182"/>
      <c r="C461" s="182"/>
      <c r="D461" s="182"/>
      <c r="E461" s="182"/>
      <c r="F461" s="182"/>
      <c r="G461" s="182"/>
      <c r="H461" s="182"/>
      <c r="I461" s="182"/>
      <c r="J461" s="182"/>
      <c r="K461" s="182"/>
      <c r="L461" s="182"/>
      <c r="M461" s="182"/>
      <c r="N461" s="182"/>
      <c r="O461" s="182"/>
      <c r="P461" s="182"/>
      <c r="Q461" s="182"/>
      <c r="R461" s="182"/>
      <c r="S461" s="183"/>
      <c r="T461" s="231" t="str">
        <f>$T$17</f>
        <v>TABLE B</v>
      </c>
      <c r="U461" s="232"/>
      <c r="V461" s="232"/>
      <c r="W461" s="233"/>
    </row>
    <row r="462" spans="1:23" ht="99" customHeight="1" thickTop="1" thickBot="1" x14ac:dyDescent="0.25">
      <c r="A462" s="32" t="str">
        <f>$A$18</f>
        <v>JOB CATEGORIES</v>
      </c>
      <c r="B462" s="238" t="str">
        <f>$B$18</f>
        <v>TOTAL EMPLOYED</v>
      </c>
      <c r="C462" s="239"/>
      <c r="D462" s="240" t="str">
        <f>$D$18</f>
        <v>TOTAL RACIAL / ETHNIC MINORITY</v>
      </c>
      <c r="E462" s="241"/>
      <c r="F462" s="242" t="str">
        <f>$F$18</f>
        <v>BLACK or
AFRICAN
AMERICAN</v>
      </c>
      <c r="G462" s="177"/>
      <c r="H462" s="176" t="str">
        <f>$H$18</f>
        <v>HISPANIC OR LATINO</v>
      </c>
      <c r="I462" s="177"/>
      <c r="J462" s="176" t="str">
        <f>$J$18</f>
        <v>AMERICAN 
INDIAN OR 
ALASKA 
NATIVE</v>
      </c>
      <c r="K462" s="177"/>
      <c r="L462" s="176" t="str">
        <f>$L$18</f>
        <v>ASIAN</v>
      </c>
      <c r="M462" s="177"/>
      <c r="N462" s="176" t="str">
        <f>$N$18</f>
        <v>NATIVE 
HAWAIIAN OR 
OTHER PACIFIC ISLANDER</v>
      </c>
      <c r="O462" s="177"/>
      <c r="P462" s="176" t="str">
        <f>$P$18</f>
        <v>TWO OR MORE RACES</v>
      </c>
      <c r="Q462" s="177"/>
      <c r="R462" s="176" t="str">
        <f>$R$18</f>
        <v xml:space="preserve">WHITE </v>
      </c>
      <c r="S462" s="218"/>
      <c r="T462" s="219" t="str">
        <f>$T$18</f>
        <v>APPRENTICES</v>
      </c>
      <c r="U462" s="219"/>
      <c r="V462" s="220" t="str">
        <f>$V$18</f>
        <v>ON THE JOB TRAINEES</v>
      </c>
      <c r="W462" s="221"/>
    </row>
    <row r="463" spans="1:23" ht="13.5" thickBot="1" x14ac:dyDescent="0.25">
      <c r="A463" s="33"/>
      <c r="B463" s="34" t="str">
        <f>$B$19</f>
        <v>M</v>
      </c>
      <c r="C463" s="35" t="str">
        <f>$C$19</f>
        <v>F</v>
      </c>
      <c r="D463" s="36" t="str">
        <f>$D$19</f>
        <v>M</v>
      </c>
      <c r="E463" s="35" t="str">
        <f>$E$19</f>
        <v>F</v>
      </c>
      <c r="F463" s="37" t="str">
        <f>$F$19</f>
        <v>M</v>
      </c>
      <c r="G463" s="38" t="str">
        <f>$G$19</f>
        <v>F</v>
      </c>
      <c r="H463" s="39" t="str">
        <f>$H$19</f>
        <v>M</v>
      </c>
      <c r="I463" s="38" t="str">
        <f>$I$19</f>
        <v>F</v>
      </c>
      <c r="J463" s="39" t="str">
        <f>$J$19</f>
        <v>M</v>
      </c>
      <c r="K463" s="38" t="str">
        <f>$K$19</f>
        <v>F</v>
      </c>
      <c r="L463" s="39" t="str">
        <f>$L$19</f>
        <v>M</v>
      </c>
      <c r="M463" s="38" t="str">
        <f>$M$19</f>
        <v>F</v>
      </c>
      <c r="N463" s="39" t="str">
        <f>$N$19</f>
        <v>M</v>
      </c>
      <c r="O463" s="38" t="str">
        <f>$O$19</f>
        <v>F</v>
      </c>
      <c r="P463" s="39" t="str">
        <f>$P$19</f>
        <v>M</v>
      </c>
      <c r="Q463" s="38" t="str">
        <f>$Q$19</f>
        <v>F</v>
      </c>
      <c r="R463" s="39" t="str">
        <f>$R$19</f>
        <v>M</v>
      </c>
      <c r="S463" s="40" t="str">
        <f>$S$19</f>
        <v>F</v>
      </c>
      <c r="T463" s="41" t="str">
        <f>$T$19</f>
        <v>M</v>
      </c>
      <c r="U463" s="35" t="str">
        <f>$U$19</f>
        <v>F</v>
      </c>
      <c r="V463" s="96" t="str">
        <f>$V$19</f>
        <v>M</v>
      </c>
      <c r="W463" s="42" t="str">
        <f>$W$19</f>
        <v>F</v>
      </c>
    </row>
    <row r="464" spans="1:23" ht="13.5" thickBot="1" x14ac:dyDescent="0.25">
      <c r="A464" s="43" t="str">
        <f>$A$20</f>
        <v>OFFICIALS</v>
      </c>
      <c r="B464" s="111">
        <f>F464+H464+J464+L464+N464+P464+R464</f>
        <v>0</v>
      </c>
      <c r="C464" s="112">
        <f t="shared" ref="C464:C478" si="71">G464+I464+K464+M464+O464+Q464+S464</f>
        <v>0</v>
      </c>
      <c r="D464" s="113">
        <f t="shared" ref="D464:D478" si="72">F464+H464+J464+L464+N464+P464</f>
        <v>0</v>
      </c>
      <c r="E464" s="112">
        <f t="shared" ref="E464:E478" si="73">G464+I464+K464+M464+O464+Q464</f>
        <v>0</v>
      </c>
      <c r="F464" s="55"/>
      <c r="G464" s="56"/>
      <c r="H464" s="57"/>
      <c r="I464" s="56"/>
      <c r="J464" s="57"/>
      <c r="K464" s="56"/>
      <c r="L464" s="57"/>
      <c r="M464" s="56"/>
      <c r="N464" s="57"/>
      <c r="O464" s="56"/>
      <c r="P464" s="57"/>
      <c r="Q464" s="56"/>
      <c r="R464" s="58"/>
      <c r="S464" s="59"/>
      <c r="T464" s="128"/>
      <c r="U464" s="129"/>
      <c r="V464" s="128"/>
      <c r="W464" s="130"/>
    </row>
    <row r="465" spans="1:23" ht="13.5" thickBot="1" x14ac:dyDescent="0.25">
      <c r="A465" s="43" t="str">
        <f>$A$21</f>
        <v>SUPERVISORS</v>
      </c>
      <c r="B465" s="111">
        <f t="shared" ref="B465:B478" si="74">F465+H465+J465+L465+N465+P465+R465</f>
        <v>0</v>
      </c>
      <c r="C465" s="112">
        <f t="shared" si="71"/>
        <v>0</v>
      </c>
      <c r="D465" s="113">
        <f t="shared" si="72"/>
        <v>0</v>
      </c>
      <c r="E465" s="112">
        <f t="shared" si="73"/>
        <v>0</v>
      </c>
      <c r="F465" s="55"/>
      <c r="G465" s="56"/>
      <c r="H465" s="57"/>
      <c r="I465" s="56"/>
      <c r="J465" s="57"/>
      <c r="K465" s="56"/>
      <c r="L465" s="57"/>
      <c r="M465" s="56"/>
      <c r="N465" s="57"/>
      <c r="O465" s="56"/>
      <c r="P465" s="57"/>
      <c r="Q465" s="60"/>
      <c r="R465" s="61"/>
      <c r="S465" s="62"/>
      <c r="T465" s="131"/>
      <c r="U465" s="132"/>
      <c r="V465" s="131"/>
      <c r="W465" s="133"/>
    </row>
    <row r="466" spans="1:23" ht="13.5" thickBot="1" x14ac:dyDescent="0.25">
      <c r="A466" s="43" t="str">
        <f>$A$22</f>
        <v>FOREMEN/WOMEN</v>
      </c>
      <c r="B466" s="111">
        <f t="shared" si="74"/>
        <v>0</v>
      </c>
      <c r="C466" s="112">
        <f t="shared" si="71"/>
        <v>0</v>
      </c>
      <c r="D466" s="113">
        <f t="shared" si="72"/>
        <v>0</v>
      </c>
      <c r="E466" s="112">
        <f t="shared" si="73"/>
        <v>0</v>
      </c>
      <c r="F466" s="55"/>
      <c r="G466" s="56"/>
      <c r="H466" s="57"/>
      <c r="I466" s="56"/>
      <c r="J466" s="57"/>
      <c r="K466" s="56"/>
      <c r="L466" s="57"/>
      <c r="M466" s="56"/>
      <c r="N466" s="57"/>
      <c r="O466" s="56"/>
      <c r="P466" s="57"/>
      <c r="Q466" s="60"/>
      <c r="R466" s="65"/>
      <c r="S466" s="66"/>
      <c r="T466" s="134"/>
      <c r="U466" s="135"/>
      <c r="V466" s="134"/>
      <c r="W466" s="136"/>
    </row>
    <row r="467" spans="1:23" ht="13.5" thickBot="1" x14ac:dyDescent="0.25">
      <c r="A467" s="43" t="str">
        <f>$A$23</f>
        <v>CLERICAL</v>
      </c>
      <c r="B467" s="111">
        <f t="shared" si="74"/>
        <v>0</v>
      </c>
      <c r="C467" s="112">
        <f t="shared" si="71"/>
        <v>0</v>
      </c>
      <c r="D467" s="113">
        <f t="shared" si="72"/>
        <v>0</v>
      </c>
      <c r="E467" s="112">
        <f t="shared" si="73"/>
        <v>0</v>
      </c>
      <c r="F467" s="55"/>
      <c r="G467" s="56"/>
      <c r="H467" s="57"/>
      <c r="I467" s="56"/>
      <c r="J467" s="57"/>
      <c r="K467" s="56"/>
      <c r="L467" s="57"/>
      <c r="M467" s="56"/>
      <c r="N467" s="57"/>
      <c r="O467" s="56"/>
      <c r="P467" s="57"/>
      <c r="Q467" s="60"/>
      <c r="R467" s="65"/>
      <c r="S467" s="66"/>
      <c r="T467" s="134"/>
      <c r="U467" s="135"/>
      <c r="V467" s="134"/>
      <c r="W467" s="136"/>
    </row>
    <row r="468" spans="1:23" ht="13.5" thickBot="1" x14ac:dyDescent="0.25">
      <c r="A468" s="43" t="str">
        <f>$A$24</f>
        <v>EQUIPMENT OPERATORS</v>
      </c>
      <c r="B468" s="111">
        <f t="shared" si="74"/>
        <v>0</v>
      </c>
      <c r="C468" s="112">
        <f t="shared" si="71"/>
        <v>0</v>
      </c>
      <c r="D468" s="113">
        <f t="shared" si="72"/>
        <v>0</v>
      </c>
      <c r="E468" s="112">
        <f t="shared" si="73"/>
        <v>0</v>
      </c>
      <c r="F468" s="55"/>
      <c r="G468" s="56"/>
      <c r="H468" s="57"/>
      <c r="I468" s="56"/>
      <c r="J468" s="57"/>
      <c r="K468" s="56"/>
      <c r="L468" s="57"/>
      <c r="M468" s="56"/>
      <c r="N468" s="57"/>
      <c r="O468" s="56"/>
      <c r="P468" s="57"/>
      <c r="Q468" s="60"/>
      <c r="R468" s="65"/>
      <c r="S468" s="66"/>
      <c r="T468" s="67"/>
      <c r="U468" s="89"/>
      <c r="V468" s="67"/>
      <c r="W468" s="68"/>
    </row>
    <row r="469" spans="1:23" ht="13.5" thickBot="1" x14ac:dyDescent="0.25">
      <c r="A469" s="43" t="str">
        <f>$A$25</f>
        <v>MECHANICS</v>
      </c>
      <c r="B469" s="111">
        <f t="shared" si="74"/>
        <v>0</v>
      </c>
      <c r="C469" s="112">
        <f t="shared" si="71"/>
        <v>0</v>
      </c>
      <c r="D469" s="113">
        <f t="shared" si="72"/>
        <v>0</v>
      </c>
      <c r="E469" s="112">
        <f t="shared" si="73"/>
        <v>0</v>
      </c>
      <c r="F469" s="55"/>
      <c r="G469" s="56"/>
      <c r="H469" s="57"/>
      <c r="I469" s="56"/>
      <c r="J469" s="57"/>
      <c r="K469" s="56"/>
      <c r="L469" s="57"/>
      <c r="M469" s="56"/>
      <c r="N469" s="57"/>
      <c r="O469" s="56"/>
      <c r="P469" s="57"/>
      <c r="Q469" s="60"/>
      <c r="R469" s="65"/>
      <c r="S469" s="66"/>
      <c r="T469" s="67"/>
      <c r="U469" s="89"/>
      <c r="V469" s="67"/>
      <c r="W469" s="68"/>
    </row>
    <row r="470" spans="1:23" ht="13.5" thickBot="1" x14ac:dyDescent="0.25">
      <c r="A470" s="43" t="str">
        <f>$A$26</f>
        <v>TRUCK DRIVERS</v>
      </c>
      <c r="B470" s="111">
        <f t="shared" si="74"/>
        <v>0</v>
      </c>
      <c r="C470" s="112">
        <f t="shared" si="71"/>
        <v>0</v>
      </c>
      <c r="D470" s="113">
        <f t="shared" si="72"/>
        <v>0</v>
      </c>
      <c r="E470" s="112">
        <f t="shared" si="73"/>
        <v>0</v>
      </c>
      <c r="F470" s="55"/>
      <c r="G470" s="56"/>
      <c r="H470" s="57"/>
      <c r="I470" s="56"/>
      <c r="J470" s="57"/>
      <c r="K470" s="56"/>
      <c r="L470" s="57"/>
      <c r="M470" s="56"/>
      <c r="N470" s="57"/>
      <c r="O470" s="56"/>
      <c r="P470" s="57"/>
      <c r="Q470" s="60"/>
      <c r="R470" s="69"/>
      <c r="S470" s="70"/>
      <c r="T470" s="63"/>
      <c r="U470" s="90"/>
      <c r="V470" s="63"/>
      <c r="W470" s="64"/>
    </row>
    <row r="471" spans="1:23" ht="13.5" thickBot="1" x14ac:dyDescent="0.25">
      <c r="A471" s="43" t="str">
        <f>$A$27</f>
        <v>IRONWORKERS</v>
      </c>
      <c r="B471" s="111">
        <f t="shared" si="74"/>
        <v>0</v>
      </c>
      <c r="C471" s="112">
        <f t="shared" si="71"/>
        <v>0</v>
      </c>
      <c r="D471" s="113">
        <f t="shared" si="72"/>
        <v>0</v>
      </c>
      <c r="E471" s="112">
        <f t="shared" si="73"/>
        <v>0</v>
      </c>
      <c r="F471" s="55"/>
      <c r="G471" s="56"/>
      <c r="H471" s="57"/>
      <c r="I471" s="56"/>
      <c r="J471" s="57"/>
      <c r="K471" s="56"/>
      <c r="L471" s="57"/>
      <c r="M471" s="56"/>
      <c r="N471" s="57"/>
      <c r="O471" s="56"/>
      <c r="P471" s="57"/>
      <c r="Q471" s="60"/>
      <c r="R471" s="71"/>
      <c r="S471" s="72"/>
      <c r="T471" s="73"/>
      <c r="U471" s="91"/>
      <c r="V471" s="73"/>
      <c r="W471" s="74"/>
    </row>
    <row r="472" spans="1:23" ht="13.5" thickBot="1" x14ac:dyDescent="0.25">
      <c r="A472" s="43" t="str">
        <f>$A$28</f>
        <v>CARPENTERS</v>
      </c>
      <c r="B472" s="111">
        <f t="shared" si="74"/>
        <v>0</v>
      </c>
      <c r="C472" s="112">
        <f t="shared" si="71"/>
        <v>0</v>
      </c>
      <c r="D472" s="113">
        <f t="shared" si="72"/>
        <v>0</v>
      </c>
      <c r="E472" s="112">
        <f t="shared" si="73"/>
        <v>0</v>
      </c>
      <c r="F472" s="55"/>
      <c r="G472" s="56"/>
      <c r="H472" s="57"/>
      <c r="I472" s="56"/>
      <c r="J472" s="57"/>
      <c r="K472" s="56"/>
      <c r="L472" s="57"/>
      <c r="M472" s="56"/>
      <c r="N472" s="57"/>
      <c r="O472" s="56"/>
      <c r="P472" s="57"/>
      <c r="Q472" s="60"/>
      <c r="R472" s="71"/>
      <c r="S472" s="72"/>
      <c r="T472" s="73"/>
      <c r="U472" s="91"/>
      <c r="V472" s="73"/>
      <c r="W472" s="74"/>
    </row>
    <row r="473" spans="1:23" ht="13.5" thickBot="1" x14ac:dyDescent="0.25">
      <c r="A473" s="43" t="str">
        <f>$A$29</f>
        <v>CEMENT MASONS</v>
      </c>
      <c r="B473" s="111">
        <f t="shared" si="74"/>
        <v>0</v>
      </c>
      <c r="C473" s="112">
        <f t="shared" si="71"/>
        <v>0</v>
      </c>
      <c r="D473" s="113">
        <f t="shared" si="72"/>
        <v>0</v>
      </c>
      <c r="E473" s="112">
        <f t="shared" si="73"/>
        <v>0</v>
      </c>
      <c r="F473" s="55"/>
      <c r="G473" s="56"/>
      <c r="H473" s="57"/>
      <c r="I473" s="56"/>
      <c r="J473" s="57"/>
      <c r="K473" s="56"/>
      <c r="L473" s="57"/>
      <c r="M473" s="56"/>
      <c r="N473" s="57"/>
      <c r="O473" s="56"/>
      <c r="P473" s="57"/>
      <c r="Q473" s="60"/>
      <c r="R473" s="71"/>
      <c r="S473" s="72"/>
      <c r="T473" s="73"/>
      <c r="U473" s="91"/>
      <c r="V473" s="73"/>
      <c r="W473" s="74"/>
    </row>
    <row r="474" spans="1:23" ht="13.5" thickBot="1" x14ac:dyDescent="0.25">
      <c r="A474" s="43" t="str">
        <f>$A$30</f>
        <v>ELECTRICIANS</v>
      </c>
      <c r="B474" s="111">
        <f t="shared" si="74"/>
        <v>0</v>
      </c>
      <c r="C474" s="112">
        <f t="shared" si="71"/>
        <v>0</v>
      </c>
      <c r="D474" s="113">
        <f t="shared" si="72"/>
        <v>0</v>
      </c>
      <c r="E474" s="112">
        <f t="shared" si="73"/>
        <v>0</v>
      </c>
      <c r="F474" s="55"/>
      <c r="G474" s="56"/>
      <c r="H474" s="57"/>
      <c r="I474" s="56"/>
      <c r="J474" s="57"/>
      <c r="K474" s="56"/>
      <c r="L474" s="57"/>
      <c r="M474" s="56"/>
      <c r="N474" s="57"/>
      <c r="O474" s="56"/>
      <c r="P474" s="57"/>
      <c r="Q474" s="60"/>
      <c r="R474" s="71"/>
      <c r="S474" s="72"/>
      <c r="T474" s="73"/>
      <c r="U474" s="91"/>
      <c r="V474" s="73"/>
      <c r="W474" s="74"/>
    </row>
    <row r="475" spans="1:23" ht="13.5" thickBot="1" x14ac:dyDescent="0.25">
      <c r="A475" s="43" t="str">
        <f>$A$31</f>
        <v>PIPEFITTER/PLUMBERS</v>
      </c>
      <c r="B475" s="111">
        <f t="shared" si="74"/>
        <v>0</v>
      </c>
      <c r="C475" s="112">
        <f t="shared" si="71"/>
        <v>0</v>
      </c>
      <c r="D475" s="113">
        <f t="shared" si="72"/>
        <v>0</v>
      </c>
      <c r="E475" s="112">
        <f t="shared" si="73"/>
        <v>0</v>
      </c>
      <c r="F475" s="55"/>
      <c r="G475" s="56"/>
      <c r="H475" s="57"/>
      <c r="I475" s="56"/>
      <c r="J475" s="57"/>
      <c r="K475" s="56"/>
      <c r="L475" s="57"/>
      <c r="M475" s="56"/>
      <c r="N475" s="57"/>
      <c r="O475" s="56"/>
      <c r="P475" s="57"/>
      <c r="Q475" s="56"/>
      <c r="R475" s="75"/>
      <c r="S475" s="76"/>
      <c r="T475" s="77"/>
      <c r="U475" s="92"/>
      <c r="V475" s="77"/>
      <c r="W475" s="78"/>
    </row>
    <row r="476" spans="1:23" ht="13.5" thickBot="1" x14ac:dyDescent="0.25">
      <c r="A476" s="43" t="str">
        <f>$A$32</f>
        <v>PAINTERS</v>
      </c>
      <c r="B476" s="111">
        <f t="shared" si="74"/>
        <v>0</v>
      </c>
      <c r="C476" s="112">
        <f t="shared" si="71"/>
        <v>0</v>
      </c>
      <c r="D476" s="113">
        <f t="shared" si="72"/>
        <v>0</v>
      </c>
      <c r="E476" s="112">
        <f t="shared" si="73"/>
        <v>0</v>
      </c>
      <c r="F476" s="55"/>
      <c r="G476" s="56"/>
      <c r="H476" s="57"/>
      <c r="I476" s="56"/>
      <c r="J476" s="57"/>
      <c r="K476" s="56"/>
      <c r="L476" s="57"/>
      <c r="M476" s="56"/>
      <c r="N476" s="57"/>
      <c r="O476" s="56"/>
      <c r="P476" s="57"/>
      <c r="Q476" s="56"/>
      <c r="R476" s="57"/>
      <c r="S476" s="79"/>
      <c r="T476" s="80"/>
      <c r="U476" s="93"/>
      <c r="V476" s="80"/>
      <c r="W476" s="81"/>
    </row>
    <row r="477" spans="1:23" ht="13.5" thickBot="1" x14ac:dyDescent="0.25">
      <c r="A477" s="43" t="str">
        <f>$A$33</f>
        <v>LABORERS-SEMI SKILLED</v>
      </c>
      <c r="B477" s="111">
        <f t="shared" si="74"/>
        <v>0</v>
      </c>
      <c r="C477" s="112">
        <f t="shared" si="71"/>
        <v>0</v>
      </c>
      <c r="D477" s="113">
        <f t="shared" si="72"/>
        <v>0</v>
      </c>
      <c r="E477" s="112">
        <f t="shared" si="73"/>
        <v>0</v>
      </c>
      <c r="F477" s="55"/>
      <c r="G477" s="56"/>
      <c r="H477" s="57"/>
      <c r="I477" s="56"/>
      <c r="J477" s="57"/>
      <c r="K477" s="56"/>
      <c r="L477" s="57"/>
      <c r="M477" s="56"/>
      <c r="N477" s="57"/>
      <c r="O477" s="56"/>
      <c r="P477" s="57"/>
      <c r="Q477" s="56"/>
      <c r="R477" s="57"/>
      <c r="S477" s="79"/>
      <c r="T477" s="80"/>
      <c r="U477" s="93"/>
      <c r="V477" s="80"/>
      <c r="W477" s="81"/>
    </row>
    <row r="478" spans="1:23" ht="13.5" thickBot="1" x14ac:dyDescent="0.25">
      <c r="A478" s="43" t="str">
        <f>$A$34</f>
        <v>LABORERS-UNSKILLED</v>
      </c>
      <c r="B478" s="111">
        <f t="shared" si="74"/>
        <v>0</v>
      </c>
      <c r="C478" s="112">
        <f t="shared" si="71"/>
        <v>0</v>
      </c>
      <c r="D478" s="113">
        <f t="shared" si="72"/>
        <v>0</v>
      </c>
      <c r="E478" s="112">
        <f t="shared" si="73"/>
        <v>0</v>
      </c>
      <c r="F478" s="55"/>
      <c r="G478" s="56"/>
      <c r="H478" s="57"/>
      <c r="I478" s="56"/>
      <c r="J478" s="57"/>
      <c r="K478" s="56"/>
      <c r="L478" s="57"/>
      <c r="M478" s="56"/>
      <c r="N478" s="57"/>
      <c r="O478" s="56"/>
      <c r="P478" s="57"/>
      <c r="Q478" s="56"/>
      <c r="R478" s="57"/>
      <c r="S478" s="79"/>
      <c r="T478" s="80"/>
      <c r="U478" s="93"/>
      <c r="V478" s="80"/>
      <c r="W478" s="81"/>
    </row>
    <row r="479" spans="1:23" ht="13.5" thickBot="1" x14ac:dyDescent="0.25">
      <c r="A479" s="43" t="str">
        <f>$A$35</f>
        <v>TOTAL</v>
      </c>
      <c r="B479" s="114">
        <f t="shared" ref="B479:O479" si="75">SUM(B464:B478)</f>
        <v>0</v>
      </c>
      <c r="C479" s="110">
        <f t="shared" si="75"/>
        <v>0</v>
      </c>
      <c r="D479" s="115">
        <f t="shared" si="75"/>
        <v>0</v>
      </c>
      <c r="E479" s="109">
        <f t="shared" si="75"/>
        <v>0</v>
      </c>
      <c r="F479" s="107">
        <f t="shared" si="75"/>
        <v>0</v>
      </c>
      <c r="G479" s="108">
        <f t="shared" si="75"/>
        <v>0</v>
      </c>
      <c r="H479" s="107">
        <f t="shared" si="75"/>
        <v>0</v>
      </c>
      <c r="I479" s="108">
        <f t="shared" si="75"/>
        <v>0</v>
      </c>
      <c r="J479" s="107">
        <f t="shared" si="75"/>
        <v>0</v>
      </c>
      <c r="K479" s="108">
        <f t="shared" si="75"/>
        <v>0</v>
      </c>
      <c r="L479" s="107">
        <f t="shared" si="75"/>
        <v>0</v>
      </c>
      <c r="M479" s="108">
        <f t="shared" si="75"/>
        <v>0</v>
      </c>
      <c r="N479" s="107">
        <f t="shared" si="75"/>
        <v>0</v>
      </c>
      <c r="O479" s="108">
        <f t="shared" si="75"/>
        <v>0</v>
      </c>
      <c r="P479" s="107">
        <f>SUM(P464:P478)</f>
        <v>0</v>
      </c>
      <c r="Q479" s="108">
        <f>SUM(Q464:Q478)</f>
        <v>0</v>
      </c>
      <c r="R479" s="107">
        <f t="shared" ref="R479:S479" si="76">SUM(R464:R478)</f>
        <v>0</v>
      </c>
      <c r="S479" s="109">
        <f t="shared" si="76"/>
        <v>0</v>
      </c>
      <c r="T479" s="107">
        <f>SUM(T464:T478)</f>
        <v>0</v>
      </c>
      <c r="U479" s="110">
        <f>SUM(U464:U478)</f>
        <v>0</v>
      </c>
      <c r="V479" s="107">
        <f>SUM(V464:V478)</f>
        <v>0</v>
      </c>
      <c r="W479" s="109">
        <f>SUM(W464:W478)</f>
        <v>0</v>
      </c>
    </row>
    <row r="480" spans="1:23" ht="12.75" customHeight="1" x14ac:dyDescent="0.2">
      <c r="A480" s="222" t="str">
        <f>$A$36</f>
        <v>TABLE C (Table B data by racial status)</v>
      </c>
      <c r="B480" s="223"/>
      <c r="C480" s="223"/>
      <c r="D480" s="223"/>
      <c r="E480" s="223"/>
      <c r="F480" s="223"/>
      <c r="G480" s="223"/>
      <c r="H480" s="223"/>
      <c r="I480" s="223"/>
      <c r="J480" s="223"/>
      <c r="K480" s="223"/>
      <c r="L480" s="223"/>
      <c r="M480" s="223"/>
      <c r="N480" s="223"/>
      <c r="O480" s="223"/>
      <c r="P480" s="223"/>
      <c r="Q480" s="223"/>
      <c r="R480" s="223"/>
      <c r="S480" s="223"/>
      <c r="T480" s="223"/>
      <c r="U480" s="223"/>
      <c r="V480" s="223"/>
      <c r="W480" s="224"/>
    </row>
    <row r="481" spans="1:23" ht="13.5" thickBot="1" x14ac:dyDescent="0.25">
      <c r="A481" s="225"/>
      <c r="B481" s="226"/>
      <c r="C481" s="226"/>
      <c r="D481" s="226"/>
      <c r="E481" s="226"/>
      <c r="F481" s="226"/>
      <c r="G481" s="226"/>
      <c r="H481" s="226"/>
      <c r="I481" s="226"/>
      <c r="J481" s="226"/>
      <c r="K481" s="226"/>
      <c r="L481" s="226"/>
      <c r="M481" s="226"/>
      <c r="N481" s="226"/>
      <c r="O481" s="226"/>
      <c r="P481" s="226"/>
      <c r="Q481" s="226"/>
      <c r="R481" s="226"/>
      <c r="S481" s="226"/>
      <c r="T481" s="226"/>
      <c r="U481" s="226"/>
      <c r="V481" s="226"/>
      <c r="W481" s="227"/>
    </row>
    <row r="482" spans="1:23" ht="13.5" thickBot="1" x14ac:dyDescent="0.25">
      <c r="A482" s="43" t="str">
        <f>$A$38</f>
        <v>APPRENTICES</v>
      </c>
      <c r="B482" s="112">
        <f>F482+H482+J482+L482+N482+P482+R482</f>
        <v>0</v>
      </c>
      <c r="C482" s="110">
        <f>G482+I482+K482+M482+O482+Q482+S482</f>
        <v>0</v>
      </c>
      <c r="D482" s="115">
        <f>F482+H482+J482+L482+N482+P482</f>
        <v>0</v>
      </c>
      <c r="E482" s="112">
        <f>G482+I482+K482+M482+O482+Q482</f>
        <v>0</v>
      </c>
      <c r="F482" s="94"/>
      <c r="G482" s="56"/>
      <c r="H482" s="95"/>
      <c r="I482" s="56"/>
      <c r="J482" s="95"/>
      <c r="K482" s="56"/>
      <c r="L482" s="95"/>
      <c r="M482" s="56"/>
      <c r="N482" s="95"/>
      <c r="O482" s="56"/>
      <c r="P482" s="95"/>
      <c r="Q482" s="56"/>
      <c r="R482" s="95"/>
      <c r="S482" s="56"/>
      <c r="T482" s="44"/>
      <c r="U482" s="45"/>
      <c r="V482" s="44"/>
      <c r="W482" s="45"/>
    </row>
    <row r="483" spans="1:23" ht="13.5" thickBot="1" x14ac:dyDescent="0.25">
      <c r="A483" s="43" t="str">
        <f>$A$39</f>
        <v>OJT TRAINEES</v>
      </c>
      <c r="B483" s="112">
        <f>F483+H483+J483+L483+N483+P483+R483</f>
        <v>0</v>
      </c>
      <c r="C483" s="110">
        <f>G483+I483+K483+M483+O483+Q483+S483</f>
        <v>0</v>
      </c>
      <c r="D483" s="115">
        <f>F483+H483+J483+L483+N483+P483</f>
        <v>0</v>
      </c>
      <c r="E483" s="112">
        <f>G483+I483+K483+M483+O483+Q483</f>
        <v>0</v>
      </c>
      <c r="F483" s="94"/>
      <c r="G483" s="56"/>
      <c r="H483" s="95"/>
      <c r="I483" s="56"/>
      <c r="J483" s="95"/>
      <c r="K483" s="56"/>
      <c r="L483" s="95"/>
      <c r="M483" s="56"/>
      <c r="N483" s="95"/>
      <c r="O483" s="56"/>
      <c r="P483" s="95"/>
      <c r="Q483" s="56"/>
      <c r="R483" s="95"/>
      <c r="S483" s="56"/>
      <c r="T483" s="46"/>
      <c r="U483" s="47"/>
      <c r="V483" s="46"/>
      <c r="W483" s="47"/>
    </row>
    <row r="484" spans="1:23" ht="15.75" customHeight="1" x14ac:dyDescent="0.2">
      <c r="A484" s="228" t="str">
        <f>$A$40</f>
        <v xml:space="preserve">8. PREPARED BY: </v>
      </c>
      <c r="B484" s="229"/>
      <c r="C484" s="229"/>
      <c r="D484" s="229"/>
      <c r="E484" s="229"/>
      <c r="F484" s="229"/>
      <c r="G484" s="229"/>
      <c r="H484" s="230"/>
      <c r="I484" s="243" t="str">
        <f>$I$40</f>
        <v>9. DATE</v>
      </c>
      <c r="J484" s="244"/>
      <c r="K484" s="243" t="str">
        <f>$K$40</f>
        <v>10. REVIEWED BY:    (Signature and Title of State Highway Official)</v>
      </c>
      <c r="L484" s="245"/>
      <c r="M484" s="245"/>
      <c r="N484" s="245"/>
      <c r="O484" s="245"/>
      <c r="P484" s="245"/>
      <c r="Q484" s="245"/>
      <c r="R484" s="245"/>
      <c r="S484" s="245"/>
      <c r="T484" s="245"/>
      <c r="U484" s="244"/>
      <c r="V484" s="243" t="s">
        <v>28</v>
      </c>
      <c r="W484" s="246"/>
    </row>
    <row r="485" spans="1:23" ht="12.75" customHeight="1" x14ac:dyDescent="0.2">
      <c r="A485" s="247" t="str">
        <f>$A$41</f>
        <v>(Signature and Title of Contractors Representative)</v>
      </c>
      <c r="B485" s="248"/>
      <c r="C485" s="248"/>
      <c r="D485" s="248"/>
      <c r="E485" s="248"/>
      <c r="F485" s="248"/>
      <c r="G485" s="248"/>
      <c r="H485" s="249"/>
      <c r="I485" s="250" t="str">
        <f>IF($I$41="","",$I$41)</f>
        <v/>
      </c>
      <c r="J485" s="192"/>
      <c r="K485" s="253" t="str">
        <f>IF($K$41="","",$K$41)</f>
        <v/>
      </c>
      <c r="L485" s="146"/>
      <c r="M485" s="146"/>
      <c r="N485" s="146"/>
      <c r="O485" s="146"/>
      <c r="P485" s="146"/>
      <c r="Q485" s="146"/>
      <c r="R485" s="146"/>
      <c r="S485" s="146"/>
      <c r="T485" s="146"/>
      <c r="U485" s="254"/>
      <c r="V485" s="258" t="str">
        <f>IF($V$41="","",$V$41)</f>
        <v/>
      </c>
      <c r="W485" s="259"/>
    </row>
    <row r="486" spans="1:23" x14ac:dyDescent="0.2">
      <c r="A486" s="262" t="str">
        <f>IF($A$42="","",$A$42)</f>
        <v/>
      </c>
      <c r="B486" s="263"/>
      <c r="C486" s="263"/>
      <c r="D486" s="263"/>
      <c r="E486" s="263"/>
      <c r="F486" s="263"/>
      <c r="G486" s="263"/>
      <c r="H486" s="264"/>
      <c r="I486" s="193"/>
      <c r="J486" s="192"/>
      <c r="K486" s="253"/>
      <c r="L486" s="146"/>
      <c r="M486" s="146"/>
      <c r="N486" s="146"/>
      <c r="O486" s="146"/>
      <c r="P486" s="146"/>
      <c r="Q486" s="146"/>
      <c r="R486" s="146"/>
      <c r="S486" s="146"/>
      <c r="T486" s="146"/>
      <c r="U486" s="254"/>
      <c r="V486" s="258"/>
      <c r="W486" s="259"/>
    </row>
    <row r="487" spans="1:23" x14ac:dyDescent="0.2">
      <c r="A487" s="262"/>
      <c r="B487" s="263"/>
      <c r="C487" s="263"/>
      <c r="D487" s="263"/>
      <c r="E487" s="263"/>
      <c r="F487" s="263"/>
      <c r="G487" s="263"/>
      <c r="H487" s="264"/>
      <c r="I487" s="193"/>
      <c r="J487" s="192"/>
      <c r="K487" s="253"/>
      <c r="L487" s="146"/>
      <c r="M487" s="146"/>
      <c r="N487" s="146"/>
      <c r="O487" s="146"/>
      <c r="P487" s="146"/>
      <c r="Q487" s="146"/>
      <c r="R487" s="146"/>
      <c r="S487" s="146"/>
      <c r="T487" s="146"/>
      <c r="U487" s="254"/>
      <c r="V487" s="258"/>
      <c r="W487" s="259"/>
    </row>
    <row r="488" spans="1:23" ht="13.5" thickBot="1" x14ac:dyDescent="0.25">
      <c r="A488" s="265"/>
      <c r="B488" s="266"/>
      <c r="C488" s="266"/>
      <c r="D488" s="266"/>
      <c r="E488" s="266"/>
      <c r="F488" s="266"/>
      <c r="G488" s="266"/>
      <c r="H488" s="267"/>
      <c r="I488" s="251"/>
      <c r="J488" s="252"/>
      <c r="K488" s="255"/>
      <c r="L488" s="256"/>
      <c r="M488" s="256"/>
      <c r="N488" s="256"/>
      <c r="O488" s="256"/>
      <c r="P488" s="256"/>
      <c r="Q488" s="256"/>
      <c r="R488" s="256"/>
      <c r="S488" s="256"/>
      <c r="T488" s="256"/>
      <c r="U488" s="257"/>
      <c r="V488" s="260"/>
      <c r="W488" s="261"/>
    </row>
    <row r="489" spans="1:23" x14ac:dyDescent="0.2">
      <c r="A489" s="234" t="str">
        <f>$A$45</f>
        <v>Form FHWA- 1391 (Rev. 06-22)</v>
      </c>
      <c r="B489" s="235"/>
      <c r="C489" s="236"/>
      <c r="D489" s="236"/>
      <c r="E489" s="49"/>
      <c r="F489" s="49"/>
      <c r="G489" s="49"/>
      <c r="H489" s="49"/>
      <c r="I489" s="49"/>
      <c r="J489" s="237" t="str">
        <f>$J$45</f>
        <v>PREVIOUS EDITIONS ARE OBSOLETE</v>
      </c>
      <c r="K489" s="237"/>
      <c r="L489" s="237"/>
      <c r="M489" s="237"/>
      <c r="N489" s="237"/>
      <c r="O489" s="237"/>
      <c r="P489" s="237"/>
      <c r="Q489" s="237"/>
      <c r="R489" s="237"/>
      <c r="S489" s="237"/>
      <c r="T489" s="237"/>
      <c r="U489" s="237"/>
      <c r="V489" s="237"/>
      <c r="W489" s="237"/>
    </row>
    <row r="490" spans="1:23" ht="13.5" thickBot="1" x14ac:dyDescent="0.25"/>
    <row r="491" spans="1:23" s="52" customFormat="1" ht="18.75" thickBot="1" x14ac:dyDescent="0.3">
      <c r="A491" s="207" t="str">
        <f>$A$10</f>
        <v xml:space="preserve">FEDERAL-AID HIGHWAY CONSTRUCTION CONTRACTORS ANNUAL EEO REPORT </v>
      </c>
      <c r="B491" s="208"/>
      <c r="C491" s="208"/>
      <c r="D491" s="208"/>
      <c r="E491" s="208"/>
      <c r="F491" s="208"/>
      <c r="G491" s="208"/>
      <c r="H491" s="208"/>
      <c r="I491" s="208"/>
      <c r="J491" s="208"/>
      <c r="K491" s="208"/>
      <c r="L491" s="208"/>
      <c r="M491" s="208"/>
      <c r="N491" s="208"/>
      <c r="O491" s="208"/>
      <c r="P491" s="208"/>
      <c r="Q491" s="208"/>
      <c r="R491" s="208"/>
      <c r="S491" s="208"/>
      <c r="T491" s="208"/>
      <c r="U491" s="208"/>
      <c r="V491" s="208"/>
      <c r="W491" s="209"/>
    </row>
    <row r="492" spans="1:23" ht="12.75" customHeight="1" x14ac:dyDescent="0.2">
      <c r="A492" s="210" t="str">
        <f>$A$11</f>
        <v xml:space="preserve">1. SELECT FIELD FROM DROPDOWN MENU: </v>
      </c>
      <c r="B492" s="211"/>
      <c r="C492" s="211"/>
      <c r="D492" s="212"/>
      <c r="E492" s="213" t="str">
        <f>$E$11</f>
        <v>2. COMPANY NAME, CITY, STATE:</v>
      </c>
      <c r="F492" s="138"/>
      <c r="G492" s="138"/>
      <c r="H492" s="138"/>
      <c r="I492" s="214"/>
      <c r="J492" s="161" t="str">
        <f>$J$11</f>
        <v>3. PROJECT NAME or DESCRIPTION:</v>
      </c>
      <c r="K492" s="162"/>
      <c r="L492" s="162"/>
      <c r="M492" s="162"/>
      <c r="N492" s="163" t="str">
        <f>$N$11</f>
        <v>4. DOLLAR AMOUNT OF CONTRACT:</v>
      </c>
      <c r="O492" s="164"/>
      <c r="P492" s="164"/>
      <c r="Q492" s="164"/>
      <c r="R492" s="215" t="str">
        <f>$R$11</f>
        <v>5.REPORTING WEEK FOR THIS PROJECT:</v>
      </c>
      <c r="S492" s="216"/>
      <c r="T492" s="216"/>
      <c r="U492" s="216"/>
      <c r="V492" s="216"/>
      <c r="W492" s="217"/>
    </row>
    <row r="493" spans="1:23" ht="12.75" customHeight="1" x14ac:dyDescent="0.2">
      <c r="A493" s="184"/>
      <c r="B493" s="185"/>
      <c r="C493" s="185"/>
      <c r="D493" s="186"/>
      <c r="E493" s="190" t="str">
        <f>IF($D$4="","Enter Company information at top of spreadsheet",$D$4)</f>
        <v>Enter Company information at top of spreadsheet</v>
      </c>
      <c r="F493" s="191"/>
      <c r="G493" s="191"/>
      <c r="H493" s="191"/>
      <c r="I493" s="192"/>
      <c r="J493" s="165"/>
      <c r="K493" s="166"/>
      <c r="L493" s="166"/>
      <c r="M493" s="166"/>
      <c r="N493" s="169"/>
      <c r="O493" s="170"/>
      <c r="P493" s="170"/>
      <c r="Q493" s="171"/>
      <c r="R493" s="197"/>
      <c r="S493" s="198"/>
      <c r="T493" s="198"/>
      <c r="U493" s="198"/>
      <c r="V493" s="198"/>
      <c r="W493" s="199"/>
    </row>
    <row r="494" spans="1:23" x14ac:dyDescent="0.2">
      <c r="A494" s="184"/>
      <c r="B494" s="185"/>
      <c r="C494" s="185"/>
      <c r="D494" s="186"/>
      <c r="E494" s="193"/>
      <c r="F494" s="191"/>
      <c r="G494" s="191"/>
      <c r="H494" s="191"/>
      <c r="I494" s="192"/>
      <c r="J494" s="165"/>
      <c r="K494" s="166"/>
      <c r="L494" s="166"/>
      <c r="M494" s="166"/>
      <c r="N494" s="172"/>
      <c r="O494" s="170"/>
      <c r="P494" s="170"/>
      <c r="Q494" s="171"/>
      <c r="R494" s="200"/>
      <c r="S494" s="198"/>
      <c r="T494" s="198"/>
      <c r="U494" s="198"/>
      <c r="V494" s="198"/>
      <c r="W494" s="199"/>
    </row>
    <row r="495" spans="1:23" ht="13.5" thickBot="1" x14ac:dyDescent="0.25">
      <c r="A495" s="187"/>
      <c r="B495" s="188"/>
      <c r="C495" s="188"/>
      <c r="D495" s="189"/>
      <c r="E495" s="194"/>
      <c r="F495" s="195"/>
      <c r="G495" s="195"/>
      <c r="H495" s="195"/>
      <c r="I495" s="196"/>
      <c r="J495" s="167"/>
      <c r="K495" s="168"/>
      <c r="L495" s="168"/>
      <c r="M495" s="168"/>
      <c r="N495" s="173"/>
      <c r="O495" s="174"/>
      <c r="P495" s="174"/>
      <c r="Q495" s="175"/>
      <c r="R495" s="201"/>
      <c r="S495" s="202"/>
      <c r="T495" s="202"/>
      <c r="U495" s="202"/>
      <c r="V495" s="202"/>
      <c r="W495" s="203"/>
    </row>
    <row r="496" spans="1:23" ht="13.5" customHeight="1" thickBot="1" x14ac:dyDescent="0.25">
      <c r="A496" s="204" t="str">
        <f>$A$15</f>
        <v>This collection of information is required by law and regulation 23 U.S.C. 140a and 23 CFR Part 230. The OMB control number for this collection is 2125-0019 expiring in March 2025.</v>
      </c>
      <c r="B496" s="205"/>
      <c r="C496" s="205"/>
      <c r="D496" s="205"/>
      <c r="E496" s="205"/>
      <c r="F496" s="205"/>
      <c r="G496" s="205"/>
      <c r="H496" s="205"/>
      <c r="I496" s="205"/>
      <c r="J496" s="205"/>
      <c r="K496" s="205"/>
      <c r="L496" s="205"/>
      <c r="M496" s="205"/>
      <c r="N496" s="205"/>
      <c r="O496" s="205"/>
      <c r="P496" s="205"/>
      <c r="Q496" s="205"/>
      <c r="R496" s="205"/>
      <c r="S496" s="205"/>
      <c r="T496" s="205"/>
      <c r="U496" s="205"/>
      <c r="V496" s="205"/>
      <c r="W496" s="206"/>
    </row>
    <row r="497" spans="1:23" ht="30" customHeight="1" thickBot="1" x14ac:dyDescent="0.25">
      <c r="A497" s="178" t="str">
        <f>$A$16</f>
        <v>6. WORKFORCE ON FEDERAL-AID AND CONSTRUCTION SITE(S) DURING LAST FULL PAY PERIOD ENDING IN JULY 2024</v>
      </c>
      <c r="B497" s="179"/>
      <c r="C497" s="179"/>
      <c r="D497" s="179"/>
      <c r="E497" s="179"/>
      <c r="F497" s="179"/>
      <c r="G497" s="179"/>
      <c r="H497" s="179"/>
      <c r="I497" s="179"/>
      <c r="J497" s="179"/>
      <c r="K497" s="179"/>
      <c r="L497" s="179"/>
      <c r="M497" s="179"/>
      <c r="N497" s="179"/>
      <c r="O497" s="179"/>
      <c r="P497" s="179"/>
      <c r="Q497" s="179"/>
      <c r="R497" s="179"/>
      <c r="S497" s="179"/>
      <c r="T497" s="179"/>
      <c r="U497" s="179"/>
      <c r="V497" s="179"/>
      <c r="W497" s="180"/>
    </row>
    <row r="498" spans="1:23" ht="14.25" thickTop="1" thickBot="1" x14ac:dyDescent="0.25">
      <c r="A498" s="181" t="str">
        <f>$A$17</f>
        <v>TABLE A</v>
      </c>
      <c r="B498" s="182"/>
      <c r="C498" s="182"/>
      <c r="D498" s="182"/>
      <c r="E498" s="182"/>
      <c r="F498" s="182"/>
      <c r="G498" s="182"/>
      <c r="H498" s="182"/>
      <c r="I498" s="182"/>
      <c r="J498" s="182"/>
      <c r="K498" s="182"/>
      <c r="L498" s="182"/>
      <c r="M498" s="182"/>
      <c r="N498" s="182"/>
      <c r="O498" s="182"/>
      <c r="P498" s="182"/>
      <c r="Q498" s="182"/>
      <c r="R498" s="182"/>
      <c r="S498" s="183"/>
      <c r="T498" s="231" t="str">
        <f>$T$17</f>
        <v>TABLE B</v>
      </c>
      <c r="U498" s="232"/>
      <c r="V498" s="232"/>
      <c r="W498" s="233"/>
    </row>
    <row r="499" spans="1:23" ht="99" customHeight="1" thickTop="1" thickBot="1" x14ac:dyDescent="0.25">
      <c r="A499" s="32" t="str">
        <f>$A$18</f>
        <v>JOB CATEGORIES</v>
      </c>
      <c r="B499" s="238" t="str">
        <f>$B$18</f>
        <v>TOTAL EMPLOYED</v>
      </c>
      <c r="C499" s="239"/>
      <c r="D499" s="240" t="str">
        <f>$D$18</f>
        <v>TOTAL RACIAL / ETHNIC MINORITY</v>
      </c>
      <c r="E499" s="241"/>
      <c r="F499" s="242" t="str">
        <f>$F$18</f>
        <v>BLACK or
AFRICAN
AMERICAN</v>
      </c>
      <c r="G499" s="177"/>
      <c r="H499" s="176" t="str">
        <f>$H$18</f>
        <v>HISPANIC OR LATINO</v>
      </c>
      <c r="I499" s="177"/>
      <c r="J499" s="176" t="str">
        <f>$J$18</f>
        <v>AMERICAN 
INDIAN OR 
ALASKA 
NATIVE</v>
      </c>
      <c r="K499" s="177"/>
      <c r="L499" s="176" t="str">
        <f>$L$18</f>
        <v>ASIAN</v>
      </c>
      <c r="M499" s="177"/>
      <c r="N499" s="176" t="str">
        <f>$N$18</f>
        <v>NATIVE 
HAWAIIAN OR 
OTHER PACIFIC ISLANDER</v>
      </c>
      <c r="O499" s="177"/>
      <c r="P499" s="176" t="str">
        <f>$P$18</f>
        <v>TWO OR MORE RACES</v>
      </c>
      <c r="Q499" s="177"/>
      <c r="R499" s="176" t="str">
        <f>$R$18</f>
        <v xml:space="preserve">WHITE </v>
      </c>
      <c r="S499" s="218"/>
      <c r="T499" s="219" t="str">
        <f>$T$18</f>
        <v>APPRENTICES</v>
      </c>
      <c r="U499" s="219"/>
      <c r="V499" s="220" t="str">
        <f>$V$18</f>
        <v>ON THE JOB TRAINEES</v>
      </c>
      <c r="W499" s="221"/>
    </row>
    <row r="500" spans="1:23" ht="13.5" thickBot="1" x14ac:dyDescent="0.25">
      <c r="A500" s="33"/>
      <c r="B500" s="34" t="str">
        <f>$B$19</f>
        <v>M</v>
      </c>
      <c r="C500" s="35" t="str">
        <f>$C$19</f>
        <v>F</v>
      </c>
      <c r="D500" s="36" t="str">
        <f>$D$19</f>
        <v>M</v>
      </c>
      <c r="E500" s="35" t="str">
        <f>$E$19</f>
        <v>F</v>
      </c>
      <c r="F500" s="37" t="str">
        <f>$F$19</f>
        <v>M</v>
      </c>
      <c r="G500" s="38" t="str">
        <f>$G$19</f>
        <v>F</v>
      </c>
      <c r="H500" s="39" t="str">
        <f>$H$19</f>
        <v>M</v>
      </c>
      <c r="I500" s="38" t="str">
        <f>$I$19</f>
        <v>F</v>
      </c>
      <c r="J500" s="39" t="str">
        <f>$J$19</f>
        <v>M</v>
      </c>
      <c r="K500" s="38" t="str">
        <f>$K$19</f>
        <v>F</v>
      </c>
      <c r="L500" s="39" t="str">
        <f>$L$19</f>
        <v>M</v>
      </c>
      <c r="M500" s="38" t="str">
        <f>$M$19</f>
        <v>F</v>
      </c>
      <c r="N500" s="39" t="str">
        <f>$N$19</f>
        <v>M</v>
      </c>
      <c r="O500" s="38" t="str">
        <f>$O$19</f>
        <v>F</v>
      </c>
      <c r="P500" s="39" t="str">
        <f>$P$19</f>
        <v>M</v>
      </c>
      <c r="Q500" s="38" t="str">
        <f>$Q$19</f>
        <v>F</v>
      </c>
      <c r="R500" s="39" t="str">
        <f>$R$19</f>
        <v>M</v>
      </c>
      <c r="S500" s="40" t="str">
        <f>$S$19</f>
        <v>F</v>
      </c>
      <c r="T500" s="41" t="str">
        <f>$T$19</f>
        <v>M</v>
      </c>
      <c r="U500" s="35" t="str">
        <f>$U$19</f>
        <v>F</v>
      </c>
      <c r="V500" s="96" t="str">
        <f>$V$19</f>
        <v>M</v>
      </c>
      <c r="W500" s="42" t="str">
        <f>$W$19</f>
        <v>F</v>
      </c>
    </row>
    <row r="501" spans="1:23" ht="13.5" thickBot="1" x14ac:dyDescent="0.25">
      <c r="A501" s="43" t="str">
        <f>$A$20</f>
        <v>OFFICIALS</v>
      </c>
      <c r="B501" s="111">
        <f>F501+H501+J501+L501+N501+P501+R501</f>
        <v>0</v>
      </c>
      <c r="C501" s="112">
        <f t="shared" ref="C501:C515" si="77">G501+I501+K501+M501+O501+Q501+S501</f>
        <v>0</v>
      </c>
      <c r="D501" s="113">
        <f t="shared" ref="D501:D515" si="78">F501+H501+J501+L501+N501+P501</f>
        <v>0</v>
      </c>
      <c r="E501" s="112">
        <f t="shared" ref="E501:E515" si="79">G501+I501+K501+M501+O501+Q501</f>
        <v>0</v>
      </c>
      <c r="F501" s="55"/>
      <c r="G501" s="56"/>
      <c r="H501" s="57"/>
      <c r="I501" s="56"/>
      <c r="J501" s="57"/>
      <c r="K501" s="56"/>
      <c r="L501" s="57"/>
      <c r="M501" s="56"/>
      <c r="N501" s="57"/>
      <c r="O501" s="56"/>
      <c r="P501" s="57"/>
      <c r="Q501" s="56"/>
      <c r="R501" s="58"/>
      <c r="S501" s="59"/>
      <c r="T501" s="128"/>
      <c r="U501" s="129"/>
      <c r="V501" s="128"/>
      <c r="W501" s="130"/>
    </row>
    <row r="502" spans="1:23" ht="13.5" thickBot="1" x14ac:dyDescent="0.25">
      <c r="A502" s="43" t="str">
        <f>$A$21</f>
        <v>SUPERVISORS</v>
      </c>
      <c r="B502" s="111">
        <f t="shared" ref="B502:B515" si="80">F502+H502+J502+L502+N502+P502+R502</f>
        <v>0</v>
      </c>
      <c r="C502" s="112">
        <f t="shared" si="77"/>
        <v>0</v>
      </c>
      <c r="D502" s="113">
        <f t="shared" si="78"/>
        <v>0</v>
      </c>
      <c r="E502" s="112">
        <f t="shared" si="79"/>
        <v>0</v>
      </c>
      <c r="F502" s="55"/>
      <c r="G502" s="56"/>
      <c r="H502" s="57"/>
      <c r="I502" s="56"/>
      <c r="J502" s="57"/>
      <c r="K502" s="56"/>
      <c r="L502" s="57"/>
      <c r="M502" s="56"/>
      <c r="N502" s="57"/>
      <c r="O502" s="56"/>
      <c r="P502" s="57"/>
      <c r="Q502" s="60"/>
      <c r="R502" s="61"/>
      <c r="S502" s="62"/>
      <c r="T502" s="131"/>
      <c r="U502" s="132"/>
      <c r="V502" s="131"/>
      <c r="W502" s="133"/>
    </row>
    <row r="503" spans="1:23" ht="13.5" thickBot="1" x14ac:dyDescent="0.25">
      <c r="A503" s="43" t="str">
        <f>$A$22</f>
        <v>FOREMEN/WOMEN</v>
      </c>
      <c r="B503" s="111">
        <f t="shared" si="80"/>
        <v>0</v>
      </c>
      <c r="C503" s="112">
        <f t="shared" si="77"/>
        <v>0</v>
      </c>
      <c r="D503" s="113">
        <f t="shared" si="78"/>
        <v>0</v>
      </c>
      <c r="E503" s="112">
        <f t="shared" si="79"/>
        <v>0</v>
      </c>
      <c r="F503" s="55"/>
      <c r="G503" s="56"/>
      <c r="H503" s="57"/>
      <c r="I503" s="56"/>
      <c r="J503" s="57"/>
      <c r="K503" s="56"/>
      <c r="L503" s="57"/>
      <c r="M503" s="56"/>
      <c r="N503" s="57"/>
      <c r="O503" s="56"/>
      <c r="P503" s="57"/>
      <c r="Q503" s="60"/>
      <c r="R503" s="65"/>
      <c r="S503" s="66"/>
      <c r="T503" s="134"/>
      <c r="U503" s="135"/>
      <c r="V503" s="134"/>
      <c r="W503" s="136"/>
    </row>
    <row r="504" spans="1:23" ht="13.5" thickBot="1" x14ac:dyDescent="0.25">
      <c r="A504" s="43" t="str">
        <f>$A$23</f>
        <v>CLERICAL</v>
      </c>
      <c r="B504" s="111">
        <f t="shared" si="80"/>
        <v>0</v>
      </c>
      <c r="C504" s="112">
        <f t="shared" si="77"/>
        <v>0</v>
      </c>
      <c r="D504" s="113">
        <f t="shared" si="78"/>
        <v>0</v>
      </c>
      <c r="E504" s="112">
        <f t="shared" si="79"/>
        <v>0</v>
      </c>
      <c r="F504" s="55"/>
      <c r="G504" s="56"/>
      <c r="H504" s="57"/>
      <c r="I504" s="56"/>
      <c r="J504" s="57"/>
      <c r="K504" s="56"/>
      <c r="L504" s="57"/>
      <c r="M504" s="56"/>
      <c r="N504" s="57"/>
      <c r="O504" s="56"/>
      <c r="P504" s="57"/>
      <c r="Q504" s="60"/>
      <c r="R504" s="65"/>
      <c r="S504" s="66"/>
      <c r="T504" s="134"/>
      <c r="U504" s="135"/>
      <c r="V504" s="134"/>
      <c r="W504" s="136"/>
    </row>
    <row r="505" spans="1:23" ht="13.5" thickBot="1" x14ac:dyDescent="0.25">
      <c r="A505" s="43" t="str">
        <f>$A$24</f>
        <v>EQUIPMENT OPERATORS</v>
      </c>
      <c r="B505" s="111">
        <f t="shared" si="80"/>
        <v>0</v>
      </c>
      <c r="C505" s="112">
        <f t="shared" si="77"/>
        <v>0</v>
      </c>
      <c r="D505" s="113">
        <f t="shared" si="78"/>
        <v>0</v>
      </c>
      <c r="E505" s="112">
        <f t="shared" si="79"/>
        <v>0</v>
      </c>
      <c r="F505" s="55"/>
      <c r="G505" s="56"/>
      <c r="H505" s="57"/>
      <c r="I505" s="56"/>
      <c r="J505" s="57"/>
      <c r="K505" s="56"/>
      <c r="L505" s="57"/>
      <c r="M505" s="56"/>
      <c r="N505" s="57"/>
      <c r="O505" s="56"/>
      <c r="P505" s="57"/>
      <c r="Q505" s="60"/>
      <c r="R505" s="65"/>
      <c r="S505" s="66"/>
      <c r="T505" s="67"/>
      <c r="U505" s="89"/>
      <c r="V505" s="67"/>
      <c r="W505" s="68"/>
    </row>
    <row r="506" spans="1:23" ht="13.5" thickBot="1" x14ac:dyDescent="0.25">
      <c r="A506" s="43" t="str">
        <f>$A$25</f>
        <v>MECHANICS</v>
      </c>
      <c r="B506" s="111">
        <f t="shared" si="80"/>
        <v>0</v>
      </c>
      <c r="C506" s="112">
        <f t="shared" si="77"/>
        <v>0</v>
      </c>
      <c r="D506" s="113">
        <f t="shared" si="78"/>
        <v>0</v>
      </c>
      <c r="E506" s="112">
        <f t="shared" si="79"/>
        <v>0</v>
      </c>
      <c r="F506" s="55"/>
      <c r="G506" s="56"/>
      <c r="H506" s="57"/>
      <c r="I506" s="56"/>
      <c r="J506" s="57"/>
      <c r="K506" s="56"/>
      <c r="L506" s="57"/>
      <c r="M506" s="56"/>
      <c r="N506" s="57"/>
      <c r="O506" s="56"/>
      <c r="P506" s="57"/>
      <c r="Q506" s="60"/>
      <c r="R506" s="65"/>
      <c r="S506" s="66"/>
      <c r="T506" s="67"/>
      <c r="U506" s="89"/>
      <c r="V506" s="67"/>
      <c r="W506" s="68"/>
    </row>
    <row r="507" spans="1:23" ht="13.5" thickBot="1" x14ac:dyDescent="0.25">
      <c r="A507" s="43" t="str">
        <f>$A$26</f>
        <v>TRUCK DRIVERS</v>
      </c>
      <c r="B507" s="111">
        <f t="shared" si="80"/>
        <v>0</v>
      </c>
      <c r="C507" s="112">
        <f t="shared" si="77"/>
        <v>0</v>
      </c>
      <c r="D507" s="113">
        <f t="shared" si="78"/>
        <v>0</v>
      </c>
      <c r="E507" s="112">
        <f t="shared" si="79"/>
        <v>0</v>
      </c>
      <c r="F507" s="55"/>
      <c r="G507" s="56"/>
      <c r="H507" s="57"/>
      <c r="I507" s="56"/>
      <c r="J507" s="57"/>
      <c r="K507" s="56"/>
      <c r="L507" s="57"/>
      <c r="M507" s="56"/>
      <c r="N507" s="57"/>
      <c r="O507" s="56"/>
      <c r="P507" s="57"/>
      <c r="Q507" s="60"/>
      <c r="R507" s="69"/>
      <c r="S507" s="70"/>
      <c r="T507" s="63"/>
      <c r="U507" s="90"/>
      <c r="V507" s="63"/>
      <c r="W507" s="64"/>
    </row>
    <row r="508" spans="1:23" ht="13.5" thickBot="1" x14ac:dyDescent="0.25">
      <c r="A508" s="43" t="str">
        <f>$A$27</f>
        <v>IRONWORKERS</v>
      </c>
      <c r="B508" s="111">
        <f t="shared" si="80"/>
        <v>0</v>
      </c>
      <c r="C508" s="112">
        <f t="shared" si="77"/>
        <v>0</v>
      </c>
      <c r="D508" s="113">
        <f t="shared" si="78"/>
        <v>0</v>
      </c>
      <c r="E508" s="112">
        <f t="shared" si="79"/>
        <v>0</v>
      </c>
      <c r="F508" s="55"/>
      <c r="G508" s="56"/>
      <c r="H508" s="57"/>
      <c r="I508" s="56"/>
      <c r="J508" s="57"/>
      <c r="K508" s="56"/>
      <c r="L508" s="57"/>
      <c r="M508" s="56"/>
      <c r="N508" s="57"/>
      <c r="O508" s="56"/>
      <c r="P508" s="57"/>
      <c r="Q508" s="60"/>
      <c r="R508" s="71"/>
      <c r="S508" s="72"/>
      <c r="T508" s="73"/>
      <c r="U508" s="91"/>
      <c r="V508" s="73"/>
      <c r="W508" s="74"/>
    </row>
    <row r="509" spans="1:23" ht="13.5" thickBot="1" x14ac:dyDescent="0.25">
      <c r="A509" s="43" t="str">
        <f>$A$28</f>
        <v>CARPENTERS</v>
      </c>
      <c r="B509" s="111">
        <f t="shared" si="80"/>
        <v>0</v>
      </c>
      <c r="C509" s="112">
        <f t="shared" si="77"/>
        <v>0</v>
      </c>
      <c r="D509" s="113">
        <f t="shared" si="78"/>
        <v>0</v>
      </c>
      <c r="E509" s="112">
        <f t="shared" si="79"/>
        <v>0</v>
      </c>
      <c r="F509" s="55"/>
      <c r="G509" s="56"/>
      <c r="H509" s="57"/>
      <c r="I509" s="56"/>
      <c r="J509" s="57"/>
      <c r="K509" s="56"/>
      <c r="L509" s="57"/>
      <c r="M509" s="56"/>
      <c r="N509" s="57"/>
      <c r="O509" s="56"/>
      <c r="P509" s="57"/>
      <c r="Q509" s="60"/>
      <c r="R509" s="71"/>
      <c r="S509" s="72"/>
      <c r="T509" s="73"/>
      <c r="U509" s="91"/>
      <c r="V509" s="73"/>
      <c r="W509" s="74"/>
    </row>
    <row r="510" spans="1:23" ht="13.5" thickBot="1" x14ac:dyDescent="0.25">
      <c r="A510" s="43" t="str">
        <f>$A$29</f>
        <v>CEMENT MASONS</v>
      </c>
      <c r="B510" s="111">
        <f t="shared" si="80"/>
        <v>0</v>
      </c>
      <c r="C510" s="112">
        <f t="shared" si="77"/>
        <v>0</v>
      </c>
      <c r="D510" s="113">
        <f t="shared" si="78"/>
        <v>0</v>
      </c>
      <c r="E510" s="112">
        <f t="shared" si="79"/>
        <v>0</v>
      </c>
      <c r="F510" s="55"/>
      <c r="G510" s="56"/>
      <c r="H510" s="57"/>
      <c r="I510" s="56"/>
      <c r="J510" s="57"/>
      <c r="K510" s="56"/>
      <c r="L510" s="57"/>
      <c r="M510" s="56"/>
      <c r="N510" s="57"/>
      <c r="O510" s="56"/>
      <c r="P510" s="57"/>
      <c r="Q510" s="60"/>
      <c r="R510" s="71"/>
      <c r="S510" s="72"/>
      <c r="T510" s="73"/>
      <c r="U510" s="91"/>
      <c r="V510" s="73"/>
      <c r="W510" s="74"/>
    </row>
    <row r="511" spans="1:23" ht="13.5" thickBot="1" x14ac:dyDescent="0.25">
      <c r="A511" s="43" t="str">
        <f>$A$30</f>
        <v>ELECTRICIANS</v>
      </c>
      <c r="B511" s="111">
        <f t="shared" si="80"/>
        <v>0</v>
      </c>
      <c r="C511" s="112">
        <f t="shared" si="77"/>
        <v>0</v>
      </c>
      <c r="D511" s="113">
        <f t="shared" si="78"/>
        <v>0</v>
      </c>
      <c r="E511" s="112">
        <f t="shared" si="79"/>
        <v>0</v>
      </c>
      <c r="F511" s="55"/>
      <c r="G511" s="56"/>
      <c r="H511" s="57"/>
      <c r="I511" s="56"/>
      <c r="J511" s="57"/>
      <c r="K511" s="56"/>
      <c r="L511" s="57"/>
      <c r="M511" s="56"/>
      <c r="N511" s="57"/>
      <c r="O511" s="56"/>
      <c r="P511" s="57"/>
      <c r="Q511" s="60"/>
      <c r="R511" s="71"/>
      <c r="S511" s="72"/>
      <c r="T511" s="73"/>
      <c r="U511" s="91"/>
      <c r="V511" s="73"/>
      <c r="W511" s="74"/>
    </row>
    <row r="512" spans="1:23" ht="13.5" thickBot="1" x14ac:dyDescent="0.25">
      <c r="A512" s="43" t="str">
        <f>$A$31</f>
        <v>PIPEFITTER/PLUMBERS</v>
      </c>
      <c r="B512" s="111">
        <f t="shared" si="80"/>
        <v>0</v>
      </c>
      <c r="C512" s="112">
        <f t="shared" si="77"/>
        <v>0</v>
      </c>
      <c r="D512" s="113">
        <f t="shared" si="78"/>
        <v>0</v>
      </c>
      <c r="E512" s="112">
        <f t="shared" si="79"/>
        <v>0</v>
      </c>
      <c r="F512" s="55"/>
      <c r="G512" s="56"/>
      <c r="H512" s="57"/>
      <c r="I512" s="56"/>
      <c r="J512" s="57"/>
      <c r="K512" s="56"/>
      <c r="L512" s="57"/>
      <c r="M512" s="56"/>
      <c r="N512" s="57"/>
      <c r="O512" s="56"/>
      <c r="P512" s="57"/>
      <c r="Q512" s="56"/>
      <c r="R512" s="75"/>
      <c r="S512" s="76"/>
      <c r="T512" s="77"/>
      <c r="U512" s="92"/>
      <c r="V512" s="77"/>
      <c r="W512" s="78"/>
    </row>
    <row r="513" spans="1:23" ht="13.5" thickBot="1" x14ac:dyDescent="0.25">
      <c r="A513" s="43" t="str">
        <f>$A$32</f>
        <v>PAINTERS</v>
      </c>
      <c r="B513" s="111">
        <f t="shared" si="80"/>
        <v>0</v>
      </c>
      <c r="C513" s="112">
        <f t="shared" si="77"/>
        <v>0</v>
      </c>
      <c r="D513" s="113">
        <f t="shared" si="78"/>
        <v>0</v>
      </c>
      <c r="E513" s="112">
        <f t="shared" si="79"/>
        <v>0</v>
      </c>
      <c r="F513" s="55"/>
      <c r="G513" s="56"/>
      <c r="H513" s="57"/>
      <c r="I513" s="56"/>
      <c r="J513" s="57"/>
      <c r="K513" s="56"/>
      <c r="L513" s="57"/>
      <c r="M513" s="56"/>
      <c r="N513" s="57"/>
      <c r="O513" s="56"/>
      <c r="P513" s="57"/>
      <c r="Q513" s="56"/>
      <c r="R513" s="57"/>
      <c r="S513" s="79"/>
      <c r="T513" s="80"/>
      <c r="U513" s="93"/>
      <c r="V513" s="80"/>
      <c r="W513" s="81"/>
    </row>
    <row r="514" spans="1:23" ht="13.5" thickBot="1" x14ac:dyDescent="0.25">
      <c r="A514" s="43" t="str">
        <f>$A$33</f>
        <v>LABORERS-SEMI SKILLED</v>
      </c>
      <c r="B514" s="111">
        <f t="shared" si="80"/>
        <v>0</v>
      </c>
      <c r="C514" s="112">
        <f t="shared" si="77"/>
        <v>0</v>
      </c>
      <c r="D514" s="113">
        <f t="shared" si="78"/>
        <v>0</v>
      </c>
      <c r="E514" s="112">
        <f t="shared" si="79"/>
        <v>0</v>
      </c>
      <c r="F514" s="55"/>
      <c r="G514" s="56"/>
      <c r="H514" s="57"/>
      <c r="I514" s="56"/>
      <c r="J514" s="57"/>
      <c r="K514" s="56"/>
      <c r="L514" s="57"/>
      <c r="M514" s="56"/>
      <c r="N514" s="57"/>
      <c r="O514" s="56"/>
      <c r="P514" s="57"/>
      <c r="Q514" s="56"/>
      <c r="R514" s="57"/>
      <c r="S514" s="79"/>
      <c r="T514" s="80"/>
      <c r="U514" s="93"/>
      <c r="V514" s="80"/>
      <c r="W514" s="81"/>
    </row>
    <row r="515" spans="1:23" ht="13.5" thickBot="1" x14ac:dyDescent="0.25">
      <c r="A515" s="43" t="str">
        <f>$A$34</f>
        <v>LABORERS-UNSKILLED</v>
      </c>
      <c r="B515" s="111">
        <f t="shared" si="80"/>
        <v>0</v>
      </c>
      <c r="C515" s="112">
        <f t="shared" si="77"/>
        <v>0</v>
      </c>
      <c r="D515" s="113">
        <f t="shared" si="78"/>
        <v>0</v>
      </c>
      <c r="E515" s="112">
        <f t="shared" si="79"/>
        <v>0</v>
      </c>
      <c r="F515" s="55"/>
      <c r="G515" s="56"/>
      <c r="H515" s="57"/>
      <c r="I515" s="56"/>
      <c r="J515" s="57"/>
      <c r="K515" s="56"/>
      <c r="L515" s="57"/>
      <c r="M515" s="56"/>
      <c r="N515" s="57"/>
      <c r="O515" s="56"/>
      <c r="P515" s="57"/>
      <c r="Q515" s="56"/>
      <c r="R515" s="57"/>
      <c r="S515" s="79"/>
      <c r="T515" s="80"/>
      <c r="U515" s="93"/>
      <c r="V515" s="80"/>
      <c r="W515" s="81"/>
    </row>
    <row r="516" spans="1:23" ht="13.5" thickBot="1" x14ac:dyDescent="0.25">
      <c r="A516" s="43" t="str">
        <f>$A$35</f>
        <v>TOTAL</v>
      </c>
      <c r="B516" s="114">
        <f t="shared" ref="B516:O516" si="81">SUM(B501:B515)</f>
        <v>0</v>
      </c>
      <c r="C516" s="110">
        <f t="shared" si="81"/>
        <v>0</v>
      </c>
      <c r="D516" s="115">
        <f t="shared" si="81"/>
        <v>0</v>
      </c>
      <c r="E516" s="109">
        <f t="shared" si="81"/>
        <v>0</v>
      </c>
      <c r="F516" s="107">
        <f t="shared" si="81"/>
        <v>0</v>
      </c>
      <c r="G516" s="108">
        <f t="shared" si="81"/>
        <v>0</v>
      </c>
      <c r="H516" s="107">
        <f t="shared" si="81"/>
        <v>0</v>
      </c>
      <c r="I516" s="108">
        <f t="shared" si="81"/>
        <v>0</v>
      </c>
      <c r="J516" s="107">
        <f t="shared" si="81"/>
        <v>0</v>
      </c>
      <c r="K516" s="108">
        <f t="shared" si="81"/>
        <v>0</v>
      </c>
      <c r="L516" s="107">
        <f t="shared" si="81"/>
        <v>0</v>
      </c>
      <c r="M516" s="108">
        <f t="shared" si="81"/>
        <v>0</v>
      </c>
      <c r="N516" s="107">
        <f t="shared" si="81"/>
        <v>0</v>
      </c>
      <c r="O516" s="108">
        <f t="shared" si="81"/>
        <v>0</v>
      </c>
      <c r="P516" s="107">
        <f>SUM(P501:P515)</f>
        <v>0</v>
      </c>
      <c r="Q516" s="108">
        <f>SUM(Q501:Q515)</f>
        <v>0</v>
      </c>
      <c r="R516" s="107">
        <f t="shared" ref="R516:S516" si="82">SUM(R501:R515)</f>
        <v>0</v>
      </c>
      <c r="S516" s="109">
        <f t="shared" si="82"/>
        <v>0</v>
      </c>
      <c r="T516" s="107">
        <f>SUM(T501:T515)</f>
        <v>0</v>
      </c>
      <c r="U516" s="110">
        <f>SUM(U501:U515)</f>
        <v>0</v>
      </c>
      <c r="V516" s="107">
        <f>SUM(V501:V515)</f>
        <v>0</v>
      </c>
      <c r="W516" s="109">
        <f>SUM(W501:W515)</f>
        <v>0</v>
      </c>
    </row>
    <row r="517" spans="1:23" ht="12.75" customHeight="1" x14ac:dyDescent="0.2">
      <c r="A517" s="222" t="str">
        <f>$A$36</f>
        <v>TABLE C (Table B data by racial status)</v>
      </c>
      <c r="B517" s="223"/>
      <c r="C517" s="223"/>
      <c r="D517" s="223"/>
      <c r="E517" s="223"/>
      <c r="F517" s="223"/>
      <c r="G517" s="223"/>
      <c r="H517" s="223"/>
      <c r="I517" s="223"/>
      <c r="J517" s="223"/>
      <c r="K517" s="223"/>
      <c r="L517" s="223"/>
      <c r="M517" s="223"/>
      <c r="N517" s="223"/>
      <c r="O517" s="223"/>
      <c r="P517" s="223"/>
      <c r="Q517" s="223"/>
      <c r="R517" s="223"/>
      <c r="S517" s="223"/>
      <c r="T517" s="223"/>
      <c r="U517" s="223"/>
      <c r="V517" s="223"/>
      <c r="W517" s="224"/>
    </row>
    <row r="518" spans="1:23" ht="13.5" thickBot="1" x14ac:dyDescent="0.25">
      <c r="A518" s="225"/>
      <c r="B518" s="226"/>
      <c r="C518" s="226"/>
      <c r="D518" s="226"/>
      <c r="E518" s="226"/>
      <c r="F518" s="226"/>
      <c r="G518" s="226"/>
      <c r="H518" s="226"/>
      <c r="I518" s="226"/>
      <c r="J518" s="226"/>
      <c r="K518" s="226"/>
      <c r="L518" s="226"/>
      <c r="M518" s="226"/>
      <c r="N518" s="226"/>
      <c r="O518" s="226"/>
      <c r="P518" s="226"/>
      <c r="Q518" s="226"/>
      <c r="R518" s="226"/>
      <c r="S518" s="226"/>
      <c r="T518" s="226"/>
      <c r="U518" s="226"/>
      <c r="V518" s="226"/>
      <c r="W518" s="227"/>
    </row>
    <row r="519" spans="1:23" ht="13.5" thickBot="1" x14ac:dyDescent="0.25">
      <c r="A519" s="43" t="str">
        <f>$A$38</f>
        <v>APPRENTICES</v>
      </c>
      <c r="B519" s="112">
        <f>F519+H519+J519+L519+N519+P519+R519</f>
        <v>0</v>
      </c>
      <c r="C519" s="110">
        <f>G519+I519+K519+M519+O519+Q519+S519</f>
        <v>0</v>
      </c>
      <c r="D519" s="115">
        <f>F519+H519+J519+L519+N519+P519</f>
        <v>0</v>
      </c>
      <c r="E519" s="112">
        <f>G519+I519+K519+M519+O519+Q519</f>
        <v>0</v>
      </c>
      <c r="F519" s="94"/>
      <c r="G519" s="56"/>
      <c r="H519" s="95"/>
      <c r="I519" s="56"/>
      <c r="J519" s="95"/>
      <c r="K519" s="56"/>
      <c r="L519" s="95"/>
      <c r="M519" s="56"/>
      <c r="N519" s="95"/>
      <c r="O519" s="56"/>
      <c r="P519" s="95"/>
      <c r="Q519" s="56"/>
      <c r="R519" s="95"/>
      <c r="S519" s="56"/>
      <c r="T519" s="44"/>
      <c r="U519" s="45"/>
      <c r="V519" s="44"/>
      <c r="W519" s="45"/>
    </row>
    <row r="520" spans="1:23" ht="13.5" thickBot="1" x14ac:dyDescent="0.25">
      <c r="A520" s="43" t="str">
        <f>$A$39</f>
        <v>OJT TRAINEES</v>
      </c>
      <c r="B520" s="112">
        <f>F520+H520+J520+L520+N520+P520+R520</f>
        <v>0</v>
      </c>
      <c r="C520" s="110">
        <f>G520+I520+K520+M520+O520+Q520+S520</f>
        <v>0</v>
      </c>
      <c r="D520" s="115">
        <f>F520+H520+J520+L520+N520+P520</f>
        <v>0</v>
      </c>
      <c r="E520" s="112">
        <f>G520+I520+K520+M520+O520+Q520</f>
        <v>0</v>
      </c>
      <c r="F520" s="94"/>
      <c r="G520" s="56"/>
      <c r="H520" s="95"/>
      <c r="I520" s="56"/>
      <c r="J520" s="95"/>
      <c r="K520" s="56"/>
      <c r="L520" s="95"/>
      <c r="M520" s="56"/>
      <c r="N520" s="95"/>
      <c r="O520" s="56"/>
      <c r="P520" s="95"/>
      <c r="Q520" s="56"/>
      <c r="R520" s="95"/>
      <c r="S520" s="56"/>
      <c r="T520" s="46"/>
      <c r="U520" s="47"/>
      <c r="V520" s="46"/>
      <c r="W520" s="47"/>
    </row>
    <row r="521" spans="1:23" ht="15.75" customHeight="1" x14ac:dyDescent="0.2">
      <c r="A521" s="228" t="str">
        <f>$A$40</f>
        <v xml:space="preserve">8. PREPARED BY: </v>
      </c>
      <c r="B521" s="229"/>
      <c r="C521" s="229"/>
      <c r="D521" s="229"/>
      <c r="E521" s="229"/>
      <c r="F521" s="229"/>
      <c r="G521" s="229"/>
      <c r="H521" s="230"/>
      <c r="I521" s="243" t="str">
        <f>$I$40</f>
        <v>9. DATE</v>
      </c>
      <c r="J521" s="244"/>
      <c r="K521" s="243" t="str">
        <f>$K$40</f>
        <v>10. REVIEWED BY:    (Signature and Title of State Highway Official)</v>
      </c>
      <c r="L521" s="245"/>
      <c r="M521" s="245"/>
      <c r="N521" s="245"/>
      <c r="O521" s="245"/>
      <c r="P521" s="245"/>
      <c r="Q521" s="245"/>
      <c r="R521" s="245"/>
      <c r="S521" s="245"/>
      <c r="T521" s="245"/>
      <c r="U521" s="244"/>
      <c r="V521" s="243" t="s">
        <v>28</v>
      </c>
      <c r="W521" s="246"/>
    </row>
    <row r="522" spans="1:23" ht="12.75" customHeight="1" x14ac:dyDescent="0.2">
      <c r="A522" s="247" t="str">
        <f>$A$41</f>
        <v>(Signature and Title of Contractors Representative)</v>
      </c>
      <c r="B522" s="248"/>
      <c r="C522" s="248"/>
      <c r="D522" s="248"/>
      <c r="E522" s="248"/>
      <c r="F522" s="248"/>
      <c r="G522" s="248"/>
      <c r="H522" s="249"/>
      <c r="I522" s="250" t="str">
        <f>IF($I$41="","",$I$41)</f>
        <v/>
      </c>
      <c r="J522" s="192"/>
      <c r="K522" s="253" t="str">
        <f>IF($K$41="","",$K$41)</f>
        <v/>
      </c>
      <c r="L522" s="146"/>
      <c r="M522" s="146"/>
      <c r="N522" s="146"/>
      <c r="O522" s="146"/>
      <c r="P522" s="146"/>
      <c r="Q522" s="146"/>
      <c r="R522" s="146"/>
      <c r="S522" s="146"/>
      <c r="T522" s="146"/>
      <c r="U522" s="254"/>
      <c r="V522" s="258" t="str">
        <f>IF($V$41="","",$V$41)</f>
        <v/>
      </c>
      <c r="W522" s="259"/>
    </row>
    <row r="523" spans="1:23" x14ac:dyDescent="0.2">
      <c r="A523" s="262" t="str">
        <f>IF($A$42="","",$A$42)</f>
        <v/>
      </c>
      <c r="B523" s="263"/>
      <c r="C523" s="263"/>
      <c r="D523" s="263"/>
      <c r="E523" s="263"/>
      <c r="F523" s="263"/>
      <c r="G523" s="263"/>
      <c r="H523" s="264"/>
      <c r="I523" s="193"/>
      <c r="J523" s="192"/>
      <c r="K523" s="253"/>
      <c r="L523" s="146"/>
      <c r="M523" s="146"/>
      <c r="N523" s="146"/>
      <c r="O523" s="146"/>
      <c r="P523" s="146"/>
      <c r="Q523" s="146"/>
      <c r="R523" s="146"/>
      <c r="S523" s="146"/>
      <c r="T523" s="146"/>
      <c r="U523" s="254"/>
      <c r="V523" s="258"/>
      <c r="W523" s="259"/>
    </row>
    <row r="524" spans="1:23" x14ac:dyDescent="0.2">
      <c r="A524" s="262"/>
      <c r="B524" s="263"/>
      <c r="C524" s="263"/>
      <c r="D524" s="263"/>
      <c r="E524" s="263"/>
      <c r="F524" s="263"/>
      <c r="G524" s="263"/>
      <c r="H524" s="264"/>
      <c r="I524" s="193"/>
      <c r="J524" s="192"/>
      <c r="K524" s="253"/>
      <c r="L524" s="146"/>
      <c r="M524" s="146"/>
      <c r="N524" s="146"/>
      <c r="O524" s="146"/>
      <c r="P524" s="146"/>
      <c r="Q524" s="146"/>
      <c r="R524" s="146"/>
      <c r="S524" s="146"/>
      <c r="T524" s="146"/>
      <c r="U524" s="254"/>
      <c r="V524" s="258"/>
      <c r="W524" s="259"/>
    </row>
    <row r="525" spans="1:23" ht="13.5" thickBot="1" x14ac:dyDescent="0.25">
      <c r="A525" s="265"/>
      <c r="B525" s="266"/>
      <c r="C525" s="266"/>
      <c r="D525" s="266"/>
      <c r="E525" s="266"/>
      <c r="F525" s="266"/>
      <c r="G525" s="266"/>
      <c r="H525" s="267"/>
      <c r="I525" s="251"/>
      <c r="J525" s="252"/>
      <c r="K525" s="255"/>
      <c r="L525" s="256"/>
      <c r="M525" s="256"/>
      <c r="N525" s="256"/>
      <c r="O525" s="256"/>
      <c r="P525" s="256"/>
      <c r="Q525" s="256"/>
      <c r="R525" s="256"/>
      <c r="S525" s="256"/>
      <c r="T525" s="256"/>
      <c r="U525" s="257"/>
      <c r="V525" s="260"/>
      <c r="W525" s="261"/>
    </row>
    <row r="526" spans="1:23" x14ac:dyDescent="0.2">
      <c r="A526" s="234" t="str">
        <f>$A$45</f>
        <v>Form FHWA- 1391 (Rev. 06-22)</v>
      </c>
      <c r="B526" s="235"/>
      <c r="C526" s="236"/>
      <c r="D526" s="236"/>
      <c r="E526" s="49"/>
      <c r="F526" s="49"/>
      <c r="G526" s="49"/>
      <c r="H526" s="49"/>
      <c r="I526" s="49"/>
      <c r="J526" s="237" t="str">
        <f>$J$45</f>
        <v>PREVIOUS EDITIONS ARE OBSOLETE</v>
      </c>
      <c r="K526" s="237"/>
      <c r="L526" s="237"/>
      <c r="M526" s="237"/>
      <c r="N526" s="237"/>
      <c r="O526" s="237"/>
      <c r="P526" s="237"/>
      <c r="Q526" s="237"/>
      <c r="R526" s="237"/>
      <c r="S526" s="237"/>
      <c r="T526" s="237"/>
      <c r="U526" s="237"/>
      <c r="V526" s="237"/>
      <c r="W526" s="237"/>
    </row>
    <row r="527" spans="1:23" ht="13.5" thickBot="1" x14ac:dyDescent="0.25"/>
    <row r="528" spans="1:23" s="52" customFormat="1" ht="18.75" thickBot="1" x14ac:dyDescent="0.3">
      <c r="A528" s="207" t="str">
        <f>$A$10</f>
        <v xml:space="preserve">FEDERAL-AID HIGHWAY CONSTRUCTION CONTRACTORS ANNUAL EEO REPORT </v>
      </c>
      <c r="B528" s="208"/>
      <c r="C528" s="208"/>
      <c r="D528" s="208"/>
      <c r="E528" s="208"/>
      <c r="F528" s="208"/>
      <c r="G528" s="208"/>
      <c r="H528" s="208"/>
      <c r="I528" s="208"/>
      <c r="J528" s="208"/>
      <c r="K528" s="208"/>
      <c r="L528" s="208"/>
      <c r="M528" s="208"/>
      <c r="N528" s="208"/>
      <c r="O528" s="208"/>
      <c r="P528" s="208"/>
      <c r="Q528" s="208"/>
      <c r="R528" s="208"/>
      <c r="S528" s="208"/>
      <c r="T528" s="208"/>
      <c r="U528" s="208"/>
      <c r="V528" s="208"/>
      <c r="W528" s="209"/>
    </row>
    <row r="529" spans="1:23" ht="12.75" customHeight="1" x14ac:dyDescent="0.2">
      <c r="A529" s="210" t="str">
        <f>$A$11</f>
        <v xml:space="preserve">1. SELECT FIELD FROM DROPDOWN MENU: </v>
      </c>
      <c r="B529" s="211"/>
      <c r="C529" s="211"/>
      <c r="D529" s="212"/>
      <c r="E529" s="213" t="str">
        <f>$E$11</f>
        <v>2. COMPANY NAME, CITY, STATE:</v>
      </c>
      <c r="F529" s="138"/>
      <c r="G529" s="138"/>
      <c r="H529" s="138"/>
      <c r="I529" s="214"/>
      <c r="J529" s="161" t="str">
        <f>$J$11</f>
        <v>3. PROJECT NAME or DESCRIPTION:</v>
      </c>
      <c r="K529" s="162"/>
      <c r="L529" s="162"/>
      <c r="M529" s="162"/>
      <c r="N529" s="163" t="str">
        <f>$N$11</f>
        <v>4. DOLLAR AMOUNT OF CONTRACT:</v>
      </c>
      <c r="O529" s="164"/>
      <c r="P529" s="164"/>
      <c r="Q529" s="164"/>
      <c r="R529" s="215" t="str">
        <f>$R$11</f>
        <v>5.REPORTING WEEK FOR THIS PROJECT:</v>
      </c>
      <c r="S529" s="216"/>
      <c r="T529" s="216"/>
      <c r="U529" s="216"/>
      <c r="V529" s="216"/>
      <c r="W529" s="217"/>
    </row>
    <row r="530" spans="1:23" ht="12.75" customHeight="1" x14ac:dyDescent="0.2">
      <c r="A530" s="184"/>
      <c r="B530" s="185"/>
      <c r="C530" s="185"/>
      <c r="D530" s="186"/>
      <c r="E530" s="190" t="str">
        <f>IF($D$4="","Enter Company information at top of spreadsheet",$D$4)</f>
        <v>Enter Company information at top of spreadsheet</v>
      </c>
      <c r="F530" s="191"/>
      <c r="G530" s="191"/>
      <c r="H530" s="191"/>
      <c r="I530" s="192"/>
      <c r="J530" s="165"/>
      <c r="K530" s="166"/>
      <c r="L530" s="166"/>
      <c r="M530" s="166"/>
      <c r="N530" s="169"/>
      <c r="O530" s="170"/>
      <c r="P530" s="170"/>
      <c r="Q530" s="171"/>
      <c r="R530" s="197"/>
      <c r="S530" s="198"/>
      <c r="T530" s="198"/>
      <c r="U530" s="198"/>
      <c r="V530" s="198"/>
      <c r="W530" s="199"/>
    </row>
    <row r="531" spans="1:23" x14ac:dyDescent="0.2">
      <c r="A531" s="184"/>
      <c r="B531" s="185"/>
      <c r="C531" s="185"/>
      <c r="D531" s="186"/>
      <c r="E531" s="193"/>
      <c r="F531" s="191"/>
      <c r="G531" s="191"/>
      <c r="H531" s="191"/>
      <c r="I531" s="192"/>
      <c r="J531" s="165"/>
      <c r="K531" s="166"/>
      <c r="L531" s="166"/>
      <c r="M531" s="166"/>
      <c r="N531" s="172"/>
      <c r="O531" s="170"/>
      <c r="P531" s="170"/>
      <c r="Q531" s="171"/>
      <c r="R531" s="200"/>
      <c r="S531" s="198"/>
      <c r="T531" s="198"/>
      <c r="U531" s="198"/>
      <c r="V531" s="198"/>
      <c r="W531" s="199"/>
    </row>
    <row r="532" spans="1:23" ht="13.5" thickBot="1" x14ac:dyDescent="0.25">
      <c r="A532" s="187"/>
      <c r="B532" s="188"/>
      <c r="C532" s="188"/>
      <c r="D532" s="189"/>
      <c r="E532" s="194"/>
      <c r="F532" s="195"/>
      <c r="G532" s="195"/>
      <c r="H532" s="195"/>
      <c r="I532" s="196"/>
      <c r="J532" s="167"/>
      <c r="K532" s="168"/>
      <c r="L532" s="168"/>
      <c r="M532" s="168"/>
      <c r="N532" s="173"/>
      <c r="O532" s="174"/>
      <c r="P532" s="174"/>
      <c r="Q532" s="175"/>
      <c r="R532" s="201"/>
      <c r="S532" s="202"/>
      <c r="T532" s="202"/>
      <c r="U532" s="202"/>
      <c r="V532" s="202"/>
      <c r="W532" s="203"/>
    </row>
    <row r="533" spans="1:23" ht="13.5" customHeight="1" thickBot="1" x14ac:dyDescent="0.25">
      <c r="A533" s="204" t="str">
        <f>$A$15</f>
        <v>This collection of information is required by law and regulation 23 U.S.C. 140a and 23 CFR Part 230. The OMB control number for this collection is 2125-0019 expiring in March 2025.</v>
      </c>
      <c r="B533" s="205"/>
      <c r="C533" s="205"/>
      <c r="D533" s="205"/>
      <c r="E533" s="205"/>
      <c r="F533" s="205"/>
      <c r="G533" s="205"/>
      <c r="H533" s="205"/>
      <c r="I533" s="205"/>
      <c r="J533" s="205"/>
      <c r="K533" s="205"/>
      <c r="L533" s="205"/>
      <c r="M533" s="205"/>
      <c r="N533" s="205"/>
      <c r="O533" s="205"/>
      <c r="P533" s="205"/>
      <c r="Q533" s="205"/>
      <c r="R533" s="205"/>
      <c r="S533" s="205"/>
      <c r="T533" s="205"/>
      <c r="U533" s="205"/>
      <c r="V533" s="205"/>
      <c r="W533" s="206"/>
    </row>
    <row r="534" spans="1:23" ht="28.5" customHeight="1" thickBot="1" x14ac:dyDescent="0.25">
      <c r="A534" s="178" t="str">
        <f>$A$16</f>
        <v>6. WORKFORCE ON FEDERAL-AID AND CONSTRUCTION SITE(S) DURING LAST FULL PAY PERIOD ENDING IN JULY 2024</v>
      </c>
      <c r="B534" s="179"/>
      <c r="C534" s="179"/>
      <c r="D534" s="179"/>
      <c r="E534" s="179"/>
      <c r="F534" s="179"/>
      <c r="G534" s="179"/>
      <c r="H534" s="179"/>
      <c r="I534" s="179"/>
      <c r="J534" s="179"/>
      <c r="K534" s="179"/>
      <c r="L534" s="179"/>
      <c r="M534" s="179"/>
      <c r="N534" s="179"/>
      <c r="O534" s="179"/>
      <c r="P534" s="179"/>
      <c r="Q534" s="179"/>
      <c r="R534" s="179"/>
      <c r="S534" s="179"/>
      <c r="T534" s="179"/>
      <c r="U534" s="179"/>
      <c r="V534" s="179"/>
      <c r="W534" s="180"/>
    </row>
    <row r="535" spans="1:23" ht="14.25" thickTop="1" thickBot="1" x14ac:dyDescent="0.25">
      <c r="A535" s="181" t="str">
        <f>$A$17</f>
        <v>TABLE A</v>
      </c>
      <c r="B535" s="182"/>
      <c r="C535" s="182"/>
      <c r="D535" s="182"/>
      <c r="E535" s="182"/>
      <c r="F535" s="182"/>
      <c r="G535" s="182"/>
      <c r="H535" s="182"/>
      <c r="I535" s="182"/>
      <c r="J535" s="182"/>
      <c r="K535" s="182"/>
      <c r="L535" s="182"/>
      <c r="M535" s="182"/>
      <c r="N535" s="182"/>
      <c r="O535" s="182"/>
      <c r="P535" s="182"/>
      <c r="Q535" s="182"/>
      <c r="R535" s="182"/>
      <c r="S535" s="183"/>
      <c r="T535" s="231" t="str">
        <f>$T$17</f>
        <v>TABLE B</v>
      </c>
      <c r="U535" s="232"/>
      <c r="V535" s="232"/>
      <c r="W535" s="233"/>
    </row>
    <row r="536" spans="1:23" ht="96" customHeight="1" thickTop="1" thickBot="1" x14ac:dyDescent="0.25">
      <c r="A536" s="32" t="str">
        <f>$A$18</f>
        <v>JOB CATEGORIES</v>
      </c>
      <c r="B536" s="238" t="str">
        <f>$B$18</f>
        <v>TOTAL EMPLOYED</v>
      </c>
      <c r="C536" s="239"/>
      <c r="D536" s="240" t="str">
        <f>$D$18</f>
        <v>TOTAL RACIAL / ETHNIC MINORITY</v>
      </c>
      <c r="E536" s="241"/>
      <c r="F536" s="242" t="str">
        <f>$F$18</f>
        <v>BLACK or
AFRICAN
AMERICAN</v>
      </c>
      <c r="G536" s="177"/>
      <c r="H536" s="176" t="str">
        <f>$H$18</f>
        <v>HISPANIC OR LATINO</v>
      </c>
      <c r="I536" s="177"/>
      <c r="J536" s="176" t="str">
        <f>$J$18</f>
        <v>AMERICAN 
INDIAN OR 
ALASKA 
NATIVE</v>
      </c>
      <c r="K536" s="177"/>
      <c r="L536" s="176" t="str">
        <f>$L$18</f>
        <v>ASIAN</v>
      </c>
      <c r="M536" s="177"/>
      <c r="N536" s="176" t="str">
        <f>$N$18</f>
        <v>NATIVE 
HAWAIIAN OR 
OTHER PACIFIC ISLANDER</v>
      </c>
      <c r="O536" s="177"/>
      <c r="P536" s="176" t="str">
        <f>$P$18</f>
        <v>TWO OR MORE RACES</v>
      </c>
      <c r="Q536" s="177"/>
      <c r="R536" s="176" t="str">
        <f>$R$18</f>
        <v xml:space="preserve">WHITE </v>
      </c>
      <c r="S536" s="218"/>
      <c r="T536" s="219" t="str">
        <f>$T$18</f>
        <v>APPRENTICES</v>
      </c>
      <c r="U536" s="219"/>
      <c r="V536" s="220" t="str">
        <f>$V$18</f>
        <v>ON THE JOB TRAINEES</v>
      </c>
      <c r="W536" s="221"/>
    </row>
    <row r="537" spans="1:23" ht="13.5" thickBot="1" x14ac:dyDescent="0.25">
      <c r="A537" s="33"/>
      <c r="B537" s="34" t="str">
        <f>$B$19</f>
        <v>M</v>
      </c>
      <c r="C537" s="35" t="str">
        <f>$C$19</f>
        <v>F</v>
      </c>
      <c r="D537" s="36" t="str">
        <f>$D$19</f>
        <v>M</v>
      </c>
      <c r="E537" s="35" t="str">
        <f>$E$19</f>
        <v>F</v>
      </c>
      <c r="F537" s="37" t="str">
        <f>$F$19</f>
        <v>M</v>
      </c>
      <c r="G537" s="38" t="str">
        <f>$G$19</f>
        <v>F</v>
      </c>
      <c r="H537" s="39" t="str">
        <f>$H$19</f>
        <v>M</v>
      </c>
      <c r="I537" s="38" t="str">
        <f>$I$19</f>
        <v>F</v>
      </c>
      <c r="J537" s="39" t="str">
        <f>$J$19</f>
        <v>M</v>
      </c>
      <c r="K537" s="38" t="str">
        <f>$K$19</f>
        <v>F</v>
      </c>
      <c r="L537" s="39" t="str">
        <f>$L$19</f>
        <v>M</v>
      </c>
      <c r="M537" s="38" t="str">
        <f>$M$19</f>
        <v>F</v>
      </c>
      <c r="N537" s="39" t="str">
        <f>$N$19</f>
        <v>M</v>
      </c>
      <c r="O537" s="38" t="str">
        <f>$O$19</f>
        <v>F</v>
      </c>
      <c r="P537" s="39" t="str">
        <f>$P$19</f>
        <v>M</v>
      </c>
      <c r="Q537" s="38" t="str">
        <f>$Q$19</f>
        <v>F</v>
      </c>
      <c r="R537" s="39" t="str">
        <f>$R$19</f>
        <v>M</v>
      </c>
      <c r="S537" s="40" t="str">
        <f>$S$19</f>
        <v>F</v>
      </c>
      <c r="T537" s="41" t="str">
        <f>$T$19</f>
        <v>M</v>
      </c>
      <c r="U537" s="35" t="str">
        <f>$U$19</f>
        <v>F</v>
      </c>
      <c r="V537" s="96" t="str">
        <f>$V$19</f>
        <v>M</v>
      </c>
      <c r="W537" s="42" t="str">
        <f>$W$19</f>
        <v>F</v>
      </c>
    </row>
    <row r="538" spans="1:23" ht="13.5" thickBot="1" x14ac:dyDescent="0.25">
      <c r="A538" s="43" t="str">
        <f>$A$20</f>
        <v>OFFICIALS</v>
      </c>
      <c r="B538" s="111">
        <f>F538+H538+J538+L538+N538+P538+R538</f>
        <v>0</v>
      </c>
      <c r="C538" s="112">
        <f t="shared" ref="C538:C552" si="83">G538+I538+K538+M538+O538+Q538+S538</f>
        <v>0</v>
      </c>
      <c r="D538" s="113">
        <f t="shared" ref="D538:D552" si="84">F538+H538+J538+L538+N538+P538</f>
        <v>0</v>
      </c>
      <c r="E538" s="112">
        <f t="shared" ref="E538:E552" si="85">G538+I538+K538+M538+O538+Q538</f>
        <v>0</v>
      </c>
      <c r="F538" s="55"/>
      <c r="G538" s="56"/>
      <c r="H538" s="57"/>
      <c r="I538" s="56"/>
      <c r="J538" s="57"/>
      <c r="K538" s="56"/>
      <c r="L538" s="57"/>
      <c r="M538" s="56"/>
      <c r="N538" s="57"/>
      <c r="O538" s="56"/>
      <c r="P538" s="57"/>
      <c r="Q538" s="56"/>
      <c r="R538" s="58"/>
      <c r="S538" s="59"/>
      <c r="T538" s="128"/>
      <c r="U538" s="129"/>
      <c r="V538" s="128"/>
      <c r="W538" s="130"/>
    </row>
    <row r="539" spans="1:23" ht="13.5" thickBot="1" x14ac:dyDescent="0.25">
      <c r="A539" s="43" t="str">
        <f>$A$21</f>
        <v>SUPERVISORS</v>
      </c>
      <c r="B539" s="111">
        <f t="shared" ref="B539:B552" si="86">F539+H539+J539+L539+N539+P539+R539</f>
        <v>0</v>
      </c>
      <c r="C539" s="112">
        <f t="shared" si="83"/>
        <v>0</v>
      </c>
      <c r="D539" s="113">
        <f t="shared" si="84"/>
        <v>0</v>
      </c>
      <c r="E539" s="112">
        <f t="shared" si="85"/>
        <v>0</v>
      </c>
      <c r="F539" s="55"/>
      <c r="G539" s="56"/>
      <c r="H539" s="57"/>
      <c r="I539" s="56"/>
      <c r="J539" s="57"/>
      <c r="K539" s="56"/>
      <c r="L539" s="57"/>
      <c r="M539" s="56"/>
      <c r="N539" s="57"/>
      <c r="O539" s="56"/>
      <c r="P539" s="57"/>
      <c r="Q539" s="60"/>
      <c r="R539" s="61"/>
      <c r="S539" s="62"/>
      <c r="T539" s="131"/>
      <c r="U539" s="132"/>
      <c r="V539" s="131"/>
      <c r="W539" s="133"/>
    </row>
    <row r="540" spans="1:23" ht="13.5" thickBot="1" x14ac:dyDescent="0.25">
      <c r="A540" s="43" t="str">
        <f>$A$22</f>
        <v>FOREMEN/WOMEN</v>
      </c>
      <c r="B540" s="111">
        <f t="shared" si="86"/>
        <v>0</v>
      </c>
      <c r="C540" s="112">
        <f t="shared" si="83"/>
        <v>0</v>
      </c>
      <c r="D540" s="113">
        <f t="shared" si="84"/>
        <v>0</v>
      </c>
      <c r="E540" s="112">
        <f t="shared" si="85"/>
        <v>0</v>
      </c>
      <c r="F540" s="55"/>
      <c r="G540" s="56"/>
      <c r="H540" s="57"/>
      <c r="I540" s="56"/>
      <c r="J540" s="57"/>
      <c r="K540" s="56"/>
      <c r="L540" s="57"/>
      <c r="M540" s="56"/>
      <c r="N540" s="57"/>
      <c r="O540" s="56"/>
      <c r="P540" s="57"/>
      <c r="Q540" s="60"/>
      <c r="R540" s="65"/>
      <c r="S540" s="66"/>
      <c r="T540" s="134"/>
      <c r="U540" s="135"/>
      <c r="V540" s="134"/>
      <c r="W540" s="136"/>
    </row>
    <row r="541" spans="1:23" ht="13.5" thickBot="1" x14ac:dyDescent="0.25">
      <c r="A541" s="43" t="str">
        <f>$A$23</f>
        <v>CLERICAL</v>
      </c>
      <c r="B541" s="111">
        <f t="shared" si="86"/>
        <v>0</v>
      </c>
      <c r="C541" s="112">
        <f t="shared" si="83"/>
        <v>0</v>
      </c>
      <c r="D541" s="113">
        <f t="shared" si="84"/>
        <v>0</v>
      </c>
      <c r="E541" s="112">
        <f t="shared" si="85"/>
        <v>0</v>
      </c>
      <c r="F541" s="55"/>
      <c r="G541" s="56"/>
      <c r="H541" s="57"/>
      <c r="I541" s="56"/>
      <c r="J541" s="57"/>
      <c r="K541" s="56"/>
      <c r="L541" s="57"/>
      <c r="M541" s="56"/>
      <c r="N541" s="57"/>
      <c r="O541" s="56"/>
      <c r="P541" s="57"/>
      <c r="Q541" s="60"/>
      <c r="R541" s="65"/>
      <c r="S541" s="66"/>
      <c r="T541" s="134"/>
      <c r="U541" s="135"/>
      <c r="V541" s="134"/>
      <c r="W541" s="136"/>
    </row>
    <row r="542" spans="1:23" ht="13.5" thickBot="1" x14ac:dyDescent="0.25">
      <c r="A542" s="43" t="str">
        <f>$A$24</f>
        <v>EQUIPMENT OPERATORS</v>
      </c>
      <c r="B542" s="111">
        <f t="shared" si="86"/>
        <v>0</v>
      </c>
      <c r="C542" s="112">
        <f t="shared" si="83"/>
        <v>0</v>
      </c>
      <c r="D542" s="113">
        <f t="shared" si="84"/>
        <v>0</v>
      </c>
      <c r="E542" s="112">
        <f t="shared" si="85"/>
        <v>0</v>
      </c>
      <c r="F542" s="55"/>
      <c r="G542" s="56"/>
      <c r="H542" s="57"/>
      <c r="I542" s="56"/>
      <c r="J542" s="57"/>
      <c r="K542" s="56"/>
      <c r="L542" s="57"/>
      <c r="M542" s="56"/>
      <c r="N542" s="57"/>
      <c r="O542" s="56"/>
      <c r="P542" s="57"/>
      <c r="Q542" s="60"/>
      <c r="R542" s="65"/>
      <c r="S542" s="66"/>
      <c r="T542" s="67"/>
      <c r="U542" s="89"/>
      <c r="V542" s="67"/>
      <c r="W542" s="68"/>
    </row>
    <row r="543" spans="1:23" ht="13.5" thickBot="1" x14ac:dyDescent="0.25">
      <c r="A543" s="43" t="str">
        <f>$A$25</f>
        <v>MECHANICS</v>
      </c>
      <c r="B543" s="111">
        <f t="shared" si="86"/>
        <v>0</v>
      </c>
      <c r="C543" s="112">
        <f t="shared" si="83"/>
        <v>0</v>
      </c>
      <c r="D543" s="113">
        <f t="shared" si="84"/>
        <v>0</v>
      </c>
      <c r="E543" s="112">
        <f t="shared" si="85"/>
        <v>0</v>
      </c>
      <c r="F543" s="55"/>
      <c r="G543" s="56"/>
      <c r="H543" s="57"/>
      <c r="I543" s="56"/>
      <c r="J543" s="57"/>
      <c r="K543" s="56"/>
      <c r="L543" s="57"/>
      <c r="M543" s="56"/>
      <c r="N543" s="57"/>
      <c r="O543" s="56"/>
      <c r="P543" s="57"/>
      <c r="Q543" s="60"/>
      <c r="R543" s="65"/>
      <c r="S543" s="66"/>
      <c r="T543" s="67"/>
      <c r="U543" s="89"/>
      <c r="V543" s="67"/>
      <c r="W543" s="68"/>
    </row>
    <row r="544" spans="1:23" ht="13.5" thickBot="1" x14ac:dyDescent="0.25">
      <c r="A544" s="43" t="str">
        <f>$A$26</f>
        <v>TRUCK DRIVERS</v>
      </c>
      <c r="B544" s="111">
        <f t="shared" si="86"/>
        <v>0</v>
      </c>
      <c r="C544" s="112">
        <f t="shared" si="83"/>
        <v>0</v>
      </c>
      <c r="D544" s="113">
        <f t="shared" si="84"/>
        <v>0</v>
      </c>
      <c r="E544" s="112">
        <f t="shared" si="85"/>
        <v>0</v>
      </c>
      <c r="F544" s="55"/>
      <c r="G544" s="56"/>
      <c r="H544" s="57"/>
      <c r="I544" s="56"/>
      <c r="J544" s="57"/>
      <c r="K544" s="56"/>
      <c r="L544" s="57"/>
      <c r="M544" s="56"/>
      <c r="N544" s="57"/>
      <c r="O544" s="56"/>
      <c r="P544" s="57"/>
      <c r="Q544" s="60"/>
      <c r="R544" s="69"/>
      <c r="S544" s="70"/>
      <c r="T544" s="63"/>
      <c r="U544" s="90"/>
      <c r="V544" s="63"/>
      <c r="W544" s="64"/>
    </row>
    <row r="545" spans="1:23" ht="13.5" thickBot="1" x14ac:dyDescent="0.25">
      <c r="A545" s="43" t="str">
        <f>$A$27</f>
        <v>IRONWORKERS</v>
      </c>
      <c r="B545" s="111">
        <f t="shared" si="86"/>
        <v>0</v>
      </c>
      <c r="C545" s="112">
        <f t="shared" si="83"/>
        <v>0</v>
      </c>
      <c r="D545" s="113">
        <f t="shared" si="84"/>
        <v>0</v>
      </c>
      <c r="E545" s="112">
        <f t="shared" si="85"/>
        <v>0</v>
      </c>
      <c r="F545" s="55"/>
      <c r="G545" s="56"/>
      <c r="H545" s="57"/>
      <c r="I545" s="56"/>
      <c r="J545" s="57"/>
      <c r="K545" s="56"/>
      <c r="L545" s="57"/>
      <c r="M545" s="56"/>
      <c r="N545" s="57"/>
      <c r="O545" s="56"/>
      <c r="P545" s="57"/>
      <c r="Q545" s="60"/>
      <c r="R545" s="71"/>
      <c r="S545" s="72"/>
      <c r="T545" s="73"/>
      <c r="U545" s="91"/>
      <c r="V545" s="73"/>
      <c r="W545" s="74"/>
    </row>
    <row r="546" spans="1:23" ht="13.5" thickBot="1" x14ac:dyDescent="0.25">
      <c r="A546" s="43" t="str">
        <f>$A$28</f>
        <v>CARPENTERS</v>
      </c>
      <c r="B546" s="111">
        <f t="shared" si="86"/>
        <v>0</v>
      </c>
      <c r="C546" s="112">
        <f t="shared" si="83"/>
        <v>0</v>
      </c>
      <c r="D546" s="113">
        <f t="shared" si="84"/>
        <v>0</v>
      </c>
      <c r="E546" s="112">
        <f t="shared" si="85"/>
        <v>0</v>
      </c>
      <c r="F546" s="55"/>
      <c r="G546" s="56"/>
      <c r="H546" s="57"/>
      <c r="I546" s="56"/>
      <c r="J546" s="57"/>
      <c r="K546" s="56"/>
      <c r="L546" s="57"/>
      <c r="M546" s="56"/>
      <c r="N546" s="57"/>
      <c r="O546" s="56"/>
      <c r="P546" s="57"/>
      <c r="Q546" s="60"/>
      <c r="R546" s="71"/>
      <c r="S546" s="72"/>
      <c r="T546" s="73"/>
      <c r="U546" s="91"/>
      <c r="V546" s="73"/>
      <c r="W546" s="74"/>
    </row>
    <row r="547" spans="1:23" ht="13.5" thickBot="1" x14ac:dyDescent="0.25">
      <c r="A547" s="43" t="str">
        <f>$A$29</f>
        <v>CEMENT MASONS</v>
      </c>
      <c r="B547" s="111">
        <f t="shared" si="86"/>
        <v>0</v>
      </c>
      <c r="C547" s="112">
        <f t="shared" si="83"/>
        <v>0</v>
      </c>
      <c r="D547" s="113">
        <f t="shared" si="84"/>
        <v>0</v>
      </c>
      <c r="E547" s="112">
        <f t="shared" si="85"/>
        <v>0</v>
      </c>
      <c r="F547" s="55"/>
      <c r="G547" s="56"/>
      <c r="H547" s="57"/>
      <c r="I547" s="56"/>
      <c r="J547" s="57"/>
      <c r="K547" s="56"/>
      <c r="L547" s="57"/>
      <c r="M547" s="56"/>
      <c r="N547" s="57"/>
      <c r="O547" s="56"/>
      <c r="P547" s="57"/>
      <c r="Q547" s="60"/>
      <c r="R547" s="71"/>
      <c r="S547" s="72"/>
      <c r="T547" s="73"/>
      <c r="U547" s="91"/>
      <c r="V547" s="73"/>
      <c r="W547" s="74"/>
    </row>
    <row r="548" spans="1:23" ht="13.5" thickBot="1" x14ac:dyDescent="0.25">
      <c r="A548" s="43" t="str">
        <f>$A$30</f>
        <v>ELECTRICIANS</v>
      </c>
      <c r="B548" s="111">
        <f t="shared" si="86"/>
        <v>0</v>
      </c>
      <c r="C548" s="112">
        <f t="shared" si="83"/>
        <v>0</v>
      </c>
      <c r="D548" s="113">
        <f t="shared" si="84"/>
        <v>0</v>
      </c>
      <c r="E548" s="112">
        <f t="shared" si="85"/>
        <v>0</v>
      </c>
      <c r="F548" s="55"/>
      <c r="G548" s="56"/>
      <c r="H548" s="57"/>
      <c r="I548" s="56"/>
      <c r="J548" s="57"/>
      <c r="K548" s="56"/>
      <c r="L548" s="57"/>
      <c r="M548" s="56"/>
      <c r="N548" s="57"/>
      <c r="O548" s="56"/>
      <c r="P548" s="57"/>
      <c r="Q548" s="60"/>
      <c r="R548" s="71"/>
      <c r="S548" s="72"/>
      <c r="T548" s="73"/>
      <c r="U548" s="91"/>
      <c r="V548" s="73"/>
      <c r="W548" s="74"/>
    </row>
    <row r="549" spans="1:23" ht="13.5" thickBot="1" x14ac:dyDescent="0.25">
      <c r="A549" s="43" t="str">
        <f>$A$31</f>
        <v>PIPEFITTER/PLUMBERS</v>
      </c>
      <c r="B549" s="111">
        <f t="shared" si="86"/>
        <v>0</v>
      </c>
      <c r="C549" s="112">
        <f t="shared" si="83"/>
        <v>0</v>
      </c>
      <c r="D549" s="113">
        <f t="shared" si="84"/>
        <v>0</v>
      </c>
      <c r="E549" s="112">
        <f t="shared" si="85"/>
        <v>0</v>
      </c>
      <c r="F549" s="55"/>
      <c r="G549" s="56"/>
      <c r="H549" s="57"/>
      <c r="I549" s="56"/>
      <c r="J549" s="57"/>
      <c r="K549" s="56"/>
      <c r="L549" s="57"/>
      <c r="M549" s="56"/>
      <c r="N549" s="57"/>
      <c r="O549" s="56"/>
      <c r="P549" s="57"/>
      <c r="Q549" s="56"/>
      <c r="R549" s="75"/>
      <c r="S549" s="76"/>
      <c r="T549" s="77"/>
      <c r="U549" s="92"/>
      <c r="V549" s="77"/>
      <c r="W549" s="78"/>
    </row>
    <row r="550" spans="1:23" ht="13.5" thickBot="1" x14ac:dyDescent="0.25">
      <c r="A550" s="43" t="str">
        <f>$A$32</f>
        <v>PAINTERS</v>
      </c>
      <c r="B550" s="111">
        <f t="shared" si="86"/>
        <v>0</v>
      </c>
      <c r="C550" s="112">
        <f t="shared" si="83"/>
        <v>0</v>
      </c>
      <c r="D550" s="113">
        <f t="shared" si="84"/>
        <v>0</v>
      </c>
      <c r="E550" s="112">
        <f t="shared" si="85"/>
        <v>0</v>
      </c>
      <c r="F550" s="55"/>
      <c r="G550" s="56"/>
      <c r="H550" s="57"/>
      <c r="I550" s="56"/>
      <c r="J550" s="57"/>
      <c r="K550" s="56"/>
      <c r="L550" s="57"/>
      <c r="M550" s="56"/>
      <c r="N550" s="57"/>
      <c r="O550" s="56"/>
      <c r="P550" s="57"/>
      <c r="Q550" s="56"/>
      <c r="R550" s="57"/>
      <c r="S550" s="79"/>
      <c r="T550" s="80"/>
      <c r="U550" s="93"/>
      <c r="V550" s="80"/>
      <c r="W550" s="81"/>
    </row>
    <row r="551" spans="1:23" ht="13.5" thickBot="1" x14ac:dyDescent="0.25">
      <c r="A551" s="43" t="str">
        <f>$A$33</f>
        <v>LABORERS-SEMI SKILLED</v>
      </c>
      <c r="B551" s="111">
        <f t="shared" si="86"/>
        <v>0</v>
      </c>
      <c r="C551" s="112">
        <f t="shared" si="83"/>
        <v>0</v>
      </c>
      <c r="D551" s="113">
        <f t="shared" si="84"/>
        <v>0</v>
      </c>
      <c r="E551" s="112">
        <f t="shared" si="85"/>
        <v>0</v>
      </c>
      <c r="F551" s="55"/>
      <c r="G551" s="56"/>
      <c r="H551" s="57"/>
      <c r="I551" s="56"/>
      <c r="J551" s="57"/>
      <c r="K551" s="56"/>
      <c r="L551" s="57"/>
      <c r="M551" s="56"/>
      <c r="N551" s="57"/>
      <c r="O551" s="56"/>
      <c r="P551" s="57"/>
      <c r="Q551" s="56"/>
      <c r="R551" s="57"/>
      <c r="S551" s="79"/>
      <c r="T551" s="80"/>
      <c r="U551" s="93"/>
      <c r="V551" s="80"/>
      <c r="W551" s="81"/>
    </row>
    <row r="552" spans="1:23" ht="13.5" thickBot="1" x14ac:dyDescent="0.25">
      <c r="A552" s="43" t="str">
        <f>$A$34</f>
        <v>LABORERS-UNSKILLED</v>
      </c>
      <c r="B552" s="111">
        <f t="shared" si="86"/>
        <v>0</v>
      </c>
      <c r="C552" s="112">
        <f t="shared" si="83"/>
        <v>0</v>
      </c>
      <c r="D552" s="113">
        <f t="shared" si="84"/>
        <v>0</v>
      </c>
      <c r="E552" s="112">
        <f t="shared" si="85"/>
        <v>0</v>
      </c>
      <c r="F552" s="55"/>
      <c r="G552" s="56"/>
      <c r="H552" s="57"/>
      <c r="I552" s="56"/>
      <c r="J552" s="57"/>
      <c r="K552" s="56"/>
      <c r="L552" s="57"/>
      <c r="M552" s="56"/>
      <c r="N552" s="57"/>
      <c r="O552" s="56"/>
      <c r="P552" s="57"/>
      <c r="Q552" s="56"/>
      <c r="R552" s="57"/>
      <c r="S552" s="79"/>
      <c r="T552" s="80"/>
      <c r="U552" s="93"/>
      <c r="V552" s="80"/>
      <c r="W552" s="81"/>
    </row>
    <row r="553" spans="1:23" ht="13.5" thickBot="1" x14ac:dyDescent="0.25">
      <c r="A553" s="43" t="str">
        <f>$A$35</f>
        <v>TOTAL</v>
      </c>
      <c r="B553" s="114">
        <f t="shared" ref="B553:O553" si="87">SUM(B538:B552)</f>
        <v>0</v>
      </c>
      <c r="C553" s="110">
        <f t="shared" si="87"/>
        <v>0</v>
      </c>
      <c r="D553" s="115">
        <f t="shared" si="87"/>
        <v>0</v>
      </c>
      <c r="E553" s="109">
        <f t="shared" si="87"/>
        <v>0</v>
      </c>
      <c r="F553" s="107">
        <f t="shared" si="87"/>
        <v>0</v>
      </c>
      <c r="G553" s="108">
        <f t="shared" si="87"/>
        <v>0</v>
      </c>
      <c r="H553" s="107">
        <f t="shared" si="87"/>
        <v>0</v>
      </c>
      <c r="I553" s="108">
        <f t="shared" si="87"/>
        <v>0</v>
      </c>
      <c r="J553" s="107">
        <f t="shared" si="87"/>
        <v>0</v>
      </c>
      <c r="K553" s="108">
        <f t="shared" si="87"/>
        <v>0</v>
      </c>
      <c r="L553" s="107">
        <f t="shared" si="87"/>
        <v>0</v>
      </c>
      <c r="M553" s="108">
        <f t="shared" si="87"/>
        <v>0</v>
      </c>
      <c r="N553" s="107">
        <f t="shared" si="87"/>
        <v>0</v>
      </c>
      <c r="O553" s="108">
        <f t="shared" si="87"/>
        <v>0</v>
      </c>
      <c r="P553" s="107">
        <f>SUM(P538:P552)</f>
        <v>0</v>
      </c>
      <c r="Q553" s="108">
        <f>SUM(Q538:Q552)</f>
        <v>0</v>
      </c>
      <c r="R553" s="107">
        <f t="shared" ref="R553:S553" si="88">SUM(R538:R552)</f>
        <v>0</v>
      </c>
      <c r="S553" s="109">
        <f t="shared" si="88"/>
        <v>0</v>
      </c>
      <c r="T553" s="107">
        <f>SUM(T538:T552)</f>
        <v>0</v>
      </c>
      <c r="U553" s="110">
        <f>SUM(U538:U552)</f>
        <v>0</v>
      </c>
      <c r="V553" s="107">
        <f>SUM(V538:V552)</f>
        <v>0</v>
      </c>
      <c r="W553" s="109">
        <f>SUM(W538:W552)</f>
        <v>0</v>
      </c>
    </row>
    <row r="554" spans="1:23" ht="12.75" customHeight="1" x14ac:dyDescent="0.2">
      <c r="A554" s="222" t="str">
        <f>$A$36</f>
        <v>TABLE C (Table B data by racial status)</v>
      </c>
      <c r="B554" s="223"/>
      <c r="C554" s="223"/>
      <c r="D554" s="223"/>
      <c r="E554" s="223"/>
      <c r="F554" s="223"/>
      <c r="G554" s="223"/>
      <c r="H554" s="223"/>
      <c r="I554" s="223"/>
      <c r="J554" s="223"/>
      <c r="K554" s="223"/>
      <c r="L554" s="223"/>
      <c r="M554" s="223"/>
      <c r="N554" s="223"/>
      <c r="O554" s="223"/>
      <c r="P554" s="223"/>
      <c r="Q554" s="223"/>
      <c r="R554" s="223"/>
      <c r="S554" s="223"/>
      <c r="T554" s="223"/>
      <c r="U554" s="223"/>
      <c r="V554" s="223"/>
      <c r="W554" s="224"/>
    </row>
    <row r="555" spans="1:23" ht="13.5" thickBot="1" x14ac:dyDescent="0.25">
      <c r="A555" s="225"/>
      <c r="B555" s="226"/>
      <c r="C555" s="226"/>
      <c r="D555" s="226"/>
      <c r="E555" s="226"/>
      <c r="F555" s="226"/>
      <c r="G555" s="226"/>
      <c r="H555" s="226"/>
      <c r="I555" s="226"/>
      <c r="J555" s="226"/>
      <c r="K555" s="226"/>
      <c r="L555" s="226"/>
      <c r="M555" s="226"/>
      <c r="N555" s="226"/>
      <c r="O555" s="226"/>
      <c r="P555" s="226"/>
      <c r="Q555" s="226"/>
      <c r="R555" s="226"/>
      <c r="S555" s="226"/>
      <c r="T555" s="226"/>
      <c r="U555" s="226"/>
      <c r="V555" s="226"/>
      <c r="W555" s="227"/>
    </row>
    <row r="556" spans="1:23" ht="13.5" thickBot="1" x14ac:dyDescent="0.25">
      <c r="A556" s="43" t="str">
        <f>$A$38</f>
        <v>APPRENTICES</v>
      </c>
      <c r="B556" s="112">
        <f>F556+H556+J556+L556+N556+P556+R556</f>
        <v>0</v>
      </c>
      <c r="C556" s="110">
        <f>G556+I556+K556+M556+O556+Q556+S556</f>
        <v>0</v>
      </c>
      <c r="D556" s="115">
        <f>F556+H556+J556+L556+N556+P556</f>
        <v>0</v>
      </c>
      <c r="E556" s="112">
        <f>G556+I556+K556+M556+O556+Q556</f>
        <v>0</v>
      </c>
      <c r="F556" s="94"/>
      <c r="G556" s="56"/>
      <c r="H556" s="95"/>
      <c r="I556" s="56"/>
      <c r="J556" s="95"/>
      <c r="K556" s="56"/>
      <c r="L556" s="95"/>
      <c r="M556" s="56"/>
      <c r="N556" s="95"/>
      <c r="O556" s="56"/>
      <c r="P556" s="95"/>
      <c r="Q556" s="56"/>
      <c r="R556" s="95"/>
      <c r="S556" s="56"/>
      <c r="T556" s="44"/>
      <c r="U556" s="45"/>
      <c r="V556" s="44"/>
      <c r="W556" s="45"/>
    </row>
    <row r="557" spans="1:23" ht="13.5" thickBot="1" x14ac:dyDescent="0.25">
      <c r="A557" s="43" t="str">
        <f>$A$39</f>
        <v>OJT TRAINEES</v>
      </c>
      <c r="B557" s="112">
        <f>F557+H557+J557+L557+N557+P557+R557</f>
        <v>0</v>
      </c>
      <c r="C557" s="110">
        <f>G557+I557+K557+M557+O557+Q557+S557</f>
        <v>0</v>
      </c>
      <c r="D557" s="115">
        <f>F557+H557+J557+L557+N557+P557</f>
        <v>0</v>
      </c>
      <c r="E557" s="112">
        <f>G557+I557+K557+M557+O557+Q557</f>
        <v>0</v>
      </c>
      <c r="F557" s="94"/>
      <c r="G557" s="56"/>
      <c r="H557" s="95"/>
      <c r="I557" s="56"/>
      <c r="J557" s="95"/>
      <c r="K557" s="56"/>
      <c r="L557" s="95"/>
      <c r="M557" s="56"/>
      <c r="N557" s="95"/>
      <c r="O557" s="56"/>
      <c r="P557" s="95"/>
      <c r="Q557" s="56"/>
      <c r="R557" s="95"/>
      <c r="S557" s="56"/>
      <c r="T557" s="46"/>
      <c r="U557" s="47"/>
      <c r="V557" s="46"/>
      <c r="W557" s="47"/>
    </row>
    <row r="558" spans="1:23" ht="15.75" customHeight="1" x14ac:dyDescent="0.2">
      <c r="A558" s="228" t="str">
        <f>$A$40</f>
        <v xml:space="preserve">8. PREPARED BY: </v>
      </c>
      <c r="B558" s="229"/>
      <c r="C558" s="229"/>
      <c r="D558" s="229"/>
      <c r="E558" s="229"/>
      <c r="F558" s="229"/>
      <c r="G558" s="229"/>
      <c r="H558" s="230"/>
      <c r="I558" s="243" t="str">
        <f>$I$40</f>
        <v>9. DATE</v>
      </c>
      <c r="J558" s="244"/>
      <c r="K558" s="243" t="str">
        <f>$K$40</f>
        <v>10. REVIEWED BY:    (Signature and Title of State Highway Official)</v>
      </c>
      <c r="L558" s="245"/>
      <c r="M558" s="245"/>
      <c r="N558" s="245"/>
      <c r="O558" s="245"/>
      <c r="P558" s="245"/>
      <c r="Q558" s="245"/>
      <c r="R558" s="245"/>
      <c r="S558" s="245"/>
      <c r="T558" s="245"/>
      <c r="U558" s="244"/>
      <c r="V558" s="243" t="s">
        <v>28</v>
      </c>
      <c r="W558" s="246"/>
    </row>
    <row r="559" spans="1:23" ht="12.75" customHeight="1" x14ac:dyDescent="0.2">
      <c r="A559" s="247" t="str">
        <f>$A$41</f>
        <v>(Signature and Title of Contractors Representative)</v>
      </c>
      <c r="B559" s="248"/>
      <c r="C559" s="248"/>
      <c r="D559" s="248"/>
      <c r="E559" s="248"/>
      <c r="F559" s="248"/>
      <c r="G559" s="248"/>
      <c r="H559" s="249"/>
      <c r="I559" s="250" t="str">
        <f>IF($I$41="","",$I$41)</f>
        <v/>
      </c>
      <c r="J559" s="192"/>
      <c r="K559" s="253" t="str">
        <f>IF($K$41="","",$K$41)</f>
        <v/>
      </c>
      <c r="L559" s="146"/>
      <c r="M559" s="146"/>
      <c r="N559" s="146"/>
      <c r="O559" s="146"/>
      <c r="P559" s="146"/>
      <c r="Q559" s="146"/>
      <c r="R559" s="146"/>
      <c r="S559" s="146"/>
      <c r="T559" s="146"/>
      <c r="U559" s="254"/>
      <c r="V559" s="258" t="str">
        <f>IF($V$41="","",$V$41)</f>
        <v/>
      </c>
      <c r="W559" s="259"/>
    </row>
    <row r="560" spans="1:23" x14ac:dyDescent="0.2">
      <c r="A560" s="262" t="str">
        <f>IF($A$42="","",$A$42)</f>
        <v/>
      </c>
      <c r="B560" s="263"/>
      <c r="C560" s="263"/>
      <c r="D560" s="263"/>
      <c r="E560" s="263"/>
      <c r="F560" s="263"/>
      <c r="G560" s="263"/>
      <c r="H560" s="264"/>
      <c r="I560" s="193"/>
      <c r="J560" s="192"/>
      <c r="K560" s="253"/>
      <c r="L560" s="146"/>
      <c r="M560" s="146"/>
      <c r="N560" s="146"/>
      <c r="O560" s="146"/>
      <c r="P560" s="146"/>
      <c r="Q560" s="146"/>
      <c r="R560" s="146"/>
      <c r="S560" s="146"/>
      <c r="T560" s="146"/>
      <c r="U560" s="254"/>
      <c r="V560" s="258"/>
      <c r="W560" s="259"/>
    </row>
    <row r="561" spans="1:23" x14ac:dyDescent="0.2">
      <c r="A561" s="262"/>
      <c r="B561" s="263"/>
      <c r="C561" s="263"/>
      <c r="D561" s="263"/>
      <c r="E561" s="263"/>
      <c r="F561" s="263"/>
      <c r="G561" s="263"/>
      <c r="H561" s="264"/>
      <c r="I561" s="193"/>
      <c r="J561" s="192"/>
      <c r="K561" s="253"/>
      <c r="L561" s="146"/>
      <c r="M561" s="146"/>
      <c r="N561" s="146"/>
      <c r="O561" s="146"/>
      <c r="P561" s="146"/>
      <c r="Q561" s="146"/>
      <c r="R561" s="146"/>
      <c r="S561" s="146"/>
      <c r="T561" s="146"/>
      <c r="U561" s="254"/>
      <c r="V561" s="258"/>
      <c r="W561" s="259"/>
    </row>
    <row r="562" spans="1:23" ht="13.5" thickBot="1" x14ac:dyDescent="0.25">
      <c r="A562" s="265"/>
      <c r="B562" s="266"/>
      <c r="C562" s="266"/>
      <c r="D562" s="266"/>
      <c r="E562" s="266"/>
      <c r="F562" s="266"/>
      <c r="G562" s="266"/>
      <c r="H562" s="267"/>
      <c r="I562" s="251"/>
      <c r="J562" s="252"/>
      <c r="K562" s="255"/>
      <c r="L562" s="256"/>
      <c r="M562" s="256"/>
      <c r="N562" s="256"/>
      <c r="O562" s="256"/>
      <c r="P562" s="256"/>
      <c r="Q562" s="256"/>
      <c r="R562" s="256"/>
      <c r="S562" s="256"/>
      <c r="T562" s="256"/>
      <c r="U562" s="257"/>
      <c r="V562" s="260"/>
      <c r="W562" s="261"/>
    </row>
    <row r="563" spans="1:23" x14ac:dyDescent="0.2">
      <c r="A563" s="268" t="str">
        <f>$A$45</f>
        <v>Form FHWA- 1391 (Rev. 06-22)</v>
      </c>
      <c r="B563" s="269"/>
      <c r="C563" s="269"/>
      <c r="D563" s="269"/>
      <c r="E563" s="49"/>
      <c r="F563" s="49"/>
      <c r="G563" s="49"/>
      <c r="H563" s="49"/>
      <c r="I563" s="49"/>
      <c r="J563" s="164" t="str">
        <f>$J$45</f>
        <v>PREVIOUS EDITIONS ARE OBSOLETE</v>
      </c>
      <c r="K563" s="164"/>
      <c r="L563" s="164"/>
      <c r="M563" s="164"/>
      <c r="N563" s="164"/>
      <c r="O563" s="164"/>
      <c r="P563" s="164"/>
      <c r="Q563" s="164"/>
      <c r="R563" s="164"/>
      <c r="S563" s="164"/>
      <c r="T563" s="164"/>
      <c r="U563" s="164"/>
      <c r="V563" s="164"/>
      <c r="W563" s="164"/>
    </row>
    <row r="564" spans="1:23" ht="13.5" thickBot="1" x14ac:dyDescent="0.25"/>
    <row r="565" spans="1:23" s="52" customFormat="1" ht="18.75" thickBot="1" x14ac:dyDescent="0.3">
      <c r="A565" s="207" t="str">
        <f>$A$10</f>
        <v xml:space="preserve">FEDERAL-AID HIGHWAY CONSTRUCTION CONTRACTORS ANNUAL EEO REPORT </v>
      </c>
      <c r="B565" s="208"/>
      <c r="C565" s="208"/>
      <c r="D565" s="208"/>
      <c r="E565" s="208"/>
      <c r="F565" s="208"/>
      <c r="G565" s="208"/>
      <c r="H565" s="208"/>
      <c r="I565" s="208"/>
      <c r="J565" s="208"/>
      <c r="K565" s="208"/>
      <c r="L565" s="208"/>
      <c r="M565" s="208"/>
      <c r="N565" s="208"/>
      <c r="O565" s="208"/>
      <c r="P565" s="208"/>
      <c r="Q565" s="208"/>
      <c r="R565" s="208"/>
      <c r="S565" s="208"/>
      <c r="T565" s="208"/>
      <c r="U565" s="208"/>
      <c r="V565" s="208"/>
      <c r="W565" s="209"/>
    </row>
    <row r="566" spans="1:23" ht="12.75" customHeight="1" x14ac:dyDescent="0.2">
      <c r="A566" s="210" t="str">
        <f>$A$11</f>
        <v xml:space="preserve">1. SELECT FIELD FROM DROPDOWN MENU: </v>
      </c>
      <c r="B566" s="211"/>
      <c r="C566" s="211"/>
      <c r="D566" s="212"/>
      <c r="E566" s="213" t="str">
        <f>$E$11</f>
        <v>2. COMPANY NAME, CITY, STATE:</v>
      </c>
      <c r="F566" s="138"/>
      <c r="G566" s="138"/>
      <c r="H566" s="138"/>
      <c r="I566" s="214"/>
      <c r="J566" s="161" t="str">
        <f>$J$11</f>
        <v>3. PROJECT NAME or DESCRIPTION:</v>
      </c>
      <c r="K566" s="162"/>
      <c r="L566" s="162"/>
      <c r="M566" s="162"/>
      <c r="N566" s="163" t="str">
        <f>$N$11</f>
        <v>4. DOLLAR AMOUNT OF CONTRACT:</v>
      </c>
      <c r="O566" s="164"/>
      <c r="P566" s="164"/>
      <c r="Q566" s="164"/>
      <c r="R566" s="215" t="str">
        <f>$R$11</f>
        <v>5.REPORTING WEEK FOR THIS PROJECT:</v>
      </c>
      <c r="S566" s="216"/>
      <c r="T566" s="216"/>
      <c r="U566" s="216"/>
      <c r="V566" s="216"/>
      <c r="W566" s="217"/>
    </row>
    <row r="567" spans="1:23" ht="12.75" customHeight="1" x14ac:dyDescent="0.2">
      <c r="A567" s="184"/>
      <c r="B567" s="185"/>
      <c r="C567" s="185"/>
      <c r="D567" s="186"/>
      <c r="E567" s="190" t="str">
        <f>IF($D$4="","Enter Company information at top of spreadsheet",$D$4)</f>
        <v>Enter Company information at top of spreadsheet</v>
      </c>
      <c r="F567" s="191"/>
      <c r="G567" s="191"/>
      <c r="H567" s="191"/>
      <c r="I567" s="192"/>
      <c r="J567" s="165"/>
      <c r="K567" s="166"/>
      <c r="L567" s="166"/>
      <c r="M567" s="166"/>
      <c r="N567" s="169"/>
      <c r="O567" s="170"/>
      <c r="P567" s="170"/>
      <c r="Q567" s="171"/>
      <c r="R567" s="197"/>
      <c r="S567" s="198"/>
      <c r="T567" s="198"/>
      <c r="U567" s="198"/>
      <c r="V567" s="198"/>
      <c r="W567" s="199"/>
    </row>
    <row r="568" spans="1:23" x14ac:dyDescent="0.2">
      <c r="A568" s="184"/>
      <c r="B568" s="185"/>
      <c r="C568" s="185"/>
      <c r="D568" s="186"/>
      <c r="E568" s="193"/>
      <c r="F568" s="191"/>
      <c r="G568" s="191"/>
      <c r="H568" s="191"/>
      <c r="I568" s="192"/>
      <c r="J568" s="165"/>
      <c r="K568" s="166"/>
      <c r="L568" s="166"/>
      <c r="M568" s="166"/>
      <c r="N568" s="172"/>
      <c r="O568" s="170"/>
      <c r="P568" s="170"/>
      <c r="Q568" s="171"/>
      <c r="R568" s="200"/>
      <c r="S568" s="198"/>
      <c r="T568" s="198"/>
      <c r="U568" s="198"/>
      <c r="V568" s="198"/>
      <c r="W568" s="199"/>
    </row>
    <row r="569" spans="1:23" ht="13.5" thickBot="1" x14ac:dyDescent="0.25">
      <c r="A569" s="187"/>
      <c r="B569" s="188"/>
      <c r="C569" s="188"/>
      <c r="D569" s="189"/>
      <c r="E569" s="194"/>
      <c r="F569" s="195"/>
      <c r="G569" s="195"/>
      <c r="H569" s="195"/>
      <c r="I569" s="196"/>
      <c r="J569" s="167"/>
      <c r="K569" s="168"/>
      <c r="L569" s="168"/>
      <c r="M569" s="168"/>
      <c r="N569" s="173"/>
      <c r="O569" s="174"/>
      <c r="P569" s="174"/>
      <c r="Q569" s="175"/>
      <c r="R569" s="201"/>
      <c r="S569" s="202"/>
      <c r="T569" s="202"/>
      <c r="U569" s="202"/>
      <c r="V569" s="202"/>
      <c r="W569" s="203"/>
    </row>
    <row r="570" spans="1:23" ht="13.5" customHeight="1" thickBot="1" x14ac:dyDescent="0.25">
      <c r="A570" s="204" t="str">
        <f>$A$15</f>
        <v>This collection of information is required by law and regulation 23 U.S.C. 140a and 23 CFR Part 230. The OMB control number for this collection is 2125-0019 expiring in March 2025.</v>
      </c>
      <c r="B570" s="205"/>
      <c r="C570" s="205"/>
      <c r="D570" s="205"/>
      <c r="E570" s="205"/>
      <c r="F570" s="205"/>
      <c r="G570" s="205"/>
      <c r="H570" s="205"/>
      <c r="I570" s="205"/>
      <c r="J570" s="205"/>
      <c r="K570" s="205"/>
      <c r="L570" s="205"/>
      <c r="M570" s="205"/>
      <c r="N570" s="205"/>
      <c r="O570" s="205"/>
      <c r="P570" s="205"/>
      <c r="Q570" s="205"/>
      <c r="R570" s="205"/>
      <c r="S570" s="205"/>
      <c r="T570" s="205"/>
      <c r="U570" s="205"/>
      <c r="V570" s="205"/>
      <c r="W570" s="206"/>
    </row>
    <row r="571" spans="1:23" ht="25.5" customHeight="1" thickBot="1" x14ac:dyDescent="0.25">
      <c r="A571" s="178" t="str">
        <f>$A$16</f>
        <v>6. WORKFORCE ON FEDERAL-AID AND CONSTRUCTION SITE(S) DURING LAST FULL PAY PERIOD ENDING IN JULY 2024</v>
      </c>
      <c r="B571" s="179"/>
      <c r="C571" s="179"/>
      <c r="D571" s="179"/>
      <c r="E571" s="179"/>
      <c r="F571" s="179"/>
      <c r="G571" s="179"/>
      <c r="H571" s="179"/>
      <c r="I571" s="179"/>
      <c r="J571" s="179"/>
      <c r="K571" s="179"/>
      <c r="L571" s="179"/>
      <c r="M571" s="179"/>
      <c r="N571" s="179"/>
      <c r="O571" s="179"/>
      <c r="P571" s="179"/>
      <c r="Q571" s="179"/>
      <c r="R571" s="179"/>
      <c r="S571" s="179"/>
      <c r="T571" s="179"/>
      <c r="U571" s="179"/>
      <c r="V571" s="179"/>
      <c r="W571" s="180"/>
    </row>
    <row r="572" spans="1:23" ht="14.25" thickTop="1" thickBot="1" x14ac:dyDescent="0.25">
      <c r="A572" s="181" t="str">
        <f>$A$17</f>
        <v>TABLE A</v>
      </c>
      <c r="B572" s="182"/>
      <c r="C572" s="182"/>
      <c r="D572" s="182"/>
      <c r="E572" s="182"/>
      <c r="F572" s="182"/>
      <c r="G572" s="182"/>
      <c r="H572" s="182"/>
      <c r="I572" s="182"/>
      <c r="J572" s="182"/>
      <c r="K572" s="182"/>
      <c r="L572" s="182"/>
      <c r="M572" s="182"/>
      <c r="N572" s="182"/>
      <c r="O572" s="182"/>
      <c r="P572" s="182"/>
      <c r="Q572" s="182"/>
      <c r="R572" s="182"/>
      <c r="S572" s="183"/>
      <c r="T572" s="231" t="str">
        <f>$T$17</f>
        <v>TABLE B</v>
      </c>
      <c r="U572" s="232"/>
      <c r="V572" s="232"/>
      <c r="W572" s="233"/>
    </row>
    <row r="573" spans="1:23" ht="100.5" customHeight="1" thickTop="1" thickBot="1" x14ac:dyDescent="0.25">
      <c r="A573" s="32" t="str">
        <f>$A$18</f>
        <v>JOB CATEGORIES</v>
      </c>
      <c r="B573" s="238" t="str">
        <f>$B$18</f>
        <v>TOTAL EMPLOYED</v>
      </c>
      <c r="C573" s="239"/>
      <c r="D573" s="240" t="str">
        <f>$D$18</f>
        <v>TOTAL RACIAL / ETHNIC MINORITY</v>
      </c>
      <c r="E573" s="241"/>
      <c r="F573" s="242" t="str">
        <f>$F$18</f>
        <v>BLACK or
AFRICAN
AMERICAN</v>
      </c>
      <c r="G573" s="177"/>
      <c r="H573" s="176" t="str">
        <f>$H$18</f>
        <v>HISPANIC OR LATINO</v>
      </c>
      <c r="I573" s="177"/>
      <c r="J573" s="176" t="str">
        <f>$J$18</f>
        <v>AMERICAN 
INDIAN OR 
ALASKA 
NATIVE</v>
      </c>
      <c r="K573" s="177"/>
      <c r="L573" s="176" t="str">
        <f>$L$18</f>
        <v>ASIAN</v>
      </c>
      <c r="M573" s="177"/>
      <c r="N573" s="176" t="str">
        <f>$N$18</f>
        <v>NATIVE 
HAWAIIAN OR 
OTHER PACIFIC ISLANDER</v>
      </c>
      <c r="O573" s="177"/>
      <c r="P573" s="176" t="str">
        <f>$P$18</f>
        <v>TWO OR MORE RACES</v>
      </c>
      <c r="Q573" s="177"/>
      <c r="R573" s="176" t="str">
        <f>$R$18</f>
        <v xml:space="preserve">WHITE </v>
      </c>
      <c r="S573" s="218"/>
      <c r="T573" s="219" t="str">
        <f>$T$18</f>
        <v>APPRENTICES</v>
      </c>
      <c r="U573" s="219"/>
      <c r="V573" s="220" t="str">
        <f>$V$18</f>
        <v>ON THE JOB TRAINEES</v>
      </c>
      <c r="W573" s="221"/>
    </row>
    <row r="574" spans="1:23" ht="13.5" thickBot="1" x14ac:dyDescent="0.25">
      <c r="A574" s="33"/>
      <c r="B574" s="34" t="str">
        <f>$B$19</f>
        <v>M</v>
      </c>
      <c r="C574" s="35" t="str">
        <f>$C$19</f>
        <v>F</v>
      </c>
      <c r="D574" s="36" t="str">
        <f>$D$19</f>
        <v>M</v>
      </c>
      <c r="E574" s="35" t="str">
        <f>$E$19</f>
        <v>F</v>
      </c>
      <c r="F574" s="37" t="str">
        <f>$F$19</f>
        <v>M</v>
      </c>
      <c r="G574" s="38" t="str">
        <f>$G$19</f>
        <v>F</v>
      </c>
      <c r="H574" s="39" t="str">
        <f>$H$19</f>
        <v>M</v>
      </c>
      <c r="I574" s="38" t="str">
        <f>$I$19</f>
        <v>F</v>
      </c>
      <c r="J574" s="39" t="str">
        <f>$J$19</f>
        <v>M</v>
      </c>
      <c r="K574" s="38" t="str">
        <f>$K$19</f>
        <v>F</v>
      </c>
      <c r="L574" s="39" t="str">
        <f>$L$19</f>
        <v>M</v>
      </c>
      <c r="M574" s="38" t="str">
        <f>$M$19</f>
        <v>F</v>
      </c>
      <c r="N574" s="39" t="str">
        <f>$N$19</f>
        <v>M</v>
      </c>
      <c r="O574" s="38" t="str">
        <f>$O$19</f>
        <v>F</v>
      </c>
      <c r="P574" s="39" t="str">
        <f>$P$19</f>
        <v>M</v>
      </c>
      <c r="Q574" s="38" t="str">
        <f>$Q$19</f>
        <v>F</v>
      </c>
      <c r="R574" s="39" t="str">
        <f>$R$19</f>
        <v>M</v>
      </c>
      <c r="S574" s="40" t="str">
        <f>$S$19</f>
        <v>F</v>
      </c>
      <c r="T574" s="41" t="str">
        <f>$T$19</f>
        <v>M</v>
      </c>
      <c r="U574" s="35" t="str">
        <f>$U$19</f>
        <v>F</v>
      </c>
      <c r="V574" s="96" t="str">
        <f>$V$19</f>
        <v>M</v>
      </c>
      <c r="W574" s="42" t="str">
        <f>$W$19</f>
        <v>F</v>
      </c>
    </row>
    <row r="575" spans="1:23" ht="13.5" thickBot="1" x14ac:dyDescent="0.25">
      <c r="A575" s="43" t="str">
        <f>$A$20</f>
        <v>OFFICIALS</v>
      </c>
      <c r="B575" s="111">
        <f>F575+H575+J575+L575+N575+P575+R575</f>
        <v>0</v>
      </c>
      <c r="C575" s="112">
        <f t="shared" ref="C575:C589" si="89">G575+I575+K575+M575+O575+Q575+S575</f>
        <v>0</v>
      </c>
      <c r="D575" s="113">
        <f t="shared" ref="D575:D589" si="90">F575+H575+J575+L575+N575+P575</f>
        <v>0</v>
      </c>
      <c r="E575" s="112">
        <f t="shared" ref="E575:E589" si="91">G575+I575+K575+M575+O575+Q575</f>
        <v>0</v>
      </c>
      <c r="F575" s="55"/>
      <c r="G575" s="56"/>
      <c r="H575" s="57"/>
      <c r="I575" s="56"/>
      <c r="J575" s="57"/>
      <c r="K575" s="56"/>
      <c r="L575" s="57"/>
      <c r="M575" s="56"/>
      <c r="N575" s="57"/>
      <c r="O575" s="56"/>
      <c r="P575" s="57"/>
      <c r="Q575" s="56"/>
      <c r="R575" s="58"/>
      <c r="S575" s="59"/>
      <c r="T575" s="128"/>
      <c r="U575" s="129"/>
      <c r="V575" s="128"/>
      <c r="W575" s="130"/>
    </row>
    <row r="576" spans="1:23" ht="13.5" thickBot="1" x14ac:dyDescent="0.25">
      <c r="A576" s="43" t="str">
        <f>$A$21</f>
        <v>SUPERVISORS</v>
      </c>
      <c r="B576" s="111">
        <f t="shared" ref="B576:B589" si="92">F576+H576+J576+L576+N576+P576+R576</f>
        <v>0</v>
      </c>
      <c r="C576" s="112">
        <f t="shared" si="89"/>
        <v>0</v>
      </c>
      <c r="D576" s="113">
        <f t="shared" si="90"/>
        <v>0</v>
      </c>
      <c r="E576" s="112">
        <f t="shared" si="91"/>
        <v>0</v>
      </c>
      <c r="F576" s="55"/>
      <c r="G576" s="56"/>
      <c r="H576" s="57"/>
      <c r="I576" s="56"/>
      <c r="J576" s="57"/>
      <c r="K576" s="56"/>
      <c r="L576" s="57"/>
      <c r="M576" s="56"/>
      <c r="N576" s="57"/>
      <c r="O576" s="56"/>
      <c r="P576" s="57"/>
      <c r="Q576" s="60"/>
      <c r="R576" s="61"/>
      <c r="S576" s="62"/>
      <c r="T576" s="131"/>
      <c r="U576" s="132"/>
      <c r="V576" s="131"/>
      <c r="W576" s="133"/>
    </row>
    <row r="577" spans="1:23" ht="13.5" thickBot="1" x14ac:dyDescent="0.25">
      <c r="A577" s="43" t="str">
        <f>$A$22</f>
        <v>FOREMEN/WOMEN</v>
      </c>
      <c r="B577" s="111">
        <f t="shared" si="92"/>
        <v>0</v>
      </c>
      <c r="C577" s="112">
        <f t="shared" si="89"/>
        <v>0</v>
      </c>
      <c r="D577" s="113">
        <f t="shared" si="90"/>
        <v>0</v>
      </c>
      <c r="E577" s="112">
        <f t="shared" si="91"/>
        <v>0</v>
      </c>
      <c r="F577" s="55"/>
      <c r="G577" s="56"/>
      <c r="H577" s="57"/>
      <c r="I577" s="56"/>
      <c r="J577" s="57"/>
      <c r="K577" s="56"/>
      <c r="L577" s="57"/>
      <c r="M577" s="56"/>
      <c r="N577" s="57"/>
      <c r="O577" s="56"/>
      <c r="P577" s="57"/>
      <c r="Q577" s="60"/>
      <c r="R577" s="65"/>
      <c r="S577" s="66"/>
      <c r="T577" s="134"/>
      <c r="U577" s="135"/>
      <c r="V577" s="134"/>
      <c r="W577" s="136"/>
    </row>
    <row r="578" spans="1:23" ht="13.5" thickBot="1" x14ac:dyDescent="0.25">
      <c r="A578" s="43" t="str">
        <f>$A$23</f>
        <v>CLERICAL</v>
      </c>
      <c r="B578" s="111">
        <f t="shared" si="92"/>
        <v>0</v>
      </c>
      <c r="C578" s="112">
        <f t="shared" si="89"/>
        <v>0</v>
      </c>
      <c r="D578" s="113">
        <f t="shared" si="90"/>
        <v>0</v>
      </c>
      <c r="E578" s="112">
        <f t="shared" si="91"/>
        <v>0</v>
      </c>
      <c r="F578" s="55"/>
      <c r="G578" s="56"/>
      <c r="H578" s="57"/>
      <c r="I578" s="56"/>
      <c r="J578" s="57"/>
      <c r="K578" s="56"/>
      <c r="L578" s="57"/>
      <c r="M578" s="56"/>
      <c r="N578" s="57"/>
      <c r="O578" s="56"/>
      <c r="P578" s="57"/>
      <c r="Q578" s="60"/>
      <c r="R578" s="65"/>
      <c r="S578" s="66"/>
      <c r="T578" s="134"/>
      <c r="U578" s="135"/>
      <c r="V578" s="134"/>
      <c r="W578" s="136"/>
    </row>
    <row r="579" spans="1:23" ht="13.5" thickBot="1" x14ac:dyDescent="0.25">
      <c r="A579" s="43" t="str">
        <f>$A$24</f>
        <v>EQUIPMENT OPERATORS</v>
      </c>
      <c r="B579" s="111">
        <f t="shared" si="92"/>
        <v>0</v>
      </c>
      <c r="C579" s="112">
        <f t="shared" si="89"/>
        <v>0</v>
      </c>
      <c r="D579" s="113">
        <f t="shared" si="90"/>
        <v>0</v>
      </c>
      <c r="E579" s="112">
        <f t="shared" si="91"/>
        <v>0</v>
      </c>
      <c r="F579" s="55"/>
      <c r="G579" s="56"/>
      <c r="H579" s="57"/>
      <c r="I579" s="56"/>
      <c r="J579" s="57"/>
      <c r="K579" s="56"/>
      <c r="L579" s="57"/>
      <c r="M579" s="56"/>
      <c r="N579" s="57"/>
      <c r="O579" s="56"/>
      <c r="P579" s="57"/>
      <c r="Q579" s="60"/>
      <c r="R579" s="65"/>
      <c r="S579" s="66"/>
      <c r="T579" s="67"/>
      <c r="U579" s="89"/>
      <c r="V579" s="67"/>
      <c r="W579" s="68"/>
    </row>
    <row r="580" spans="1:23" ht="13.5" thickBot="1" x14ac:dyDescent="0.25">
      <c r="A580" s="43" t="str">
        <f>$A$25</f>
        <v>MECHANICS</v>
      </c>
      <c r="B580" s="111">
        <f t="shared" si="92"/>
        <v>0</v>
      </c>
      <c r="C580" s="112">
        <f t="shared" si="89"/>
        <v>0</v>
      </c>
      <c r="D580" s="113">
        <f t="shared" si="90"/>
        <v>0</v>
      </c>
      <c r="E580" s="112">
        <f t="shared" si="91"/>
        <v>0</v>
      </c>
      <c r="F580" s="55"/>
      <c r="G580" s="56"/>
      <c r="H580" s="57"/>
      <c r="I580" s="56"/>
      <c r="J580" s="57"/>
      <c r="K580" s="56"/>
      <c r="L580" s="57"/>
      <c r="M580" s="56"/>
      <c r="N580" s="57"/>
      <c r="O580" s="56"/>
      <c r="P580" s="57"/>
      <c r="Q580" s="60"/>
      <c r="R580" s="65"/>
      <c r="S580" s="66"/>
      <c r="T580" s="67"/>
      <c r="U580" s="89"/>
      <c r="V580" s="67"/>
      <c r="W580" s="68"/>
    </row>
    <row r="581" spans="1:23" ht="13.5" thickBot="1" x14ac:dyDescent="0.25">
      <c r="A581" s="43" t="str">
        <f>$A$26</f>
        <v>TRUCK DRIVERS</v>
      </c>
      <c r="B581" s="111">
        <f t="shared" si="92"/>
        <v>0</v>
      </c>
      <c r="C581" s="112">
        <f t="shared" si="89"/>
        <v>0</v>
      </c>
      <c r="D581" s="113">
        <f t="shared" si="90"/>
        <v>0</v>
      </c>
      <c r="E581" s="112">
        <f t="shared" si="91"/>
        <v>0</v>
      </c>
      <c r="F581" s="55"/>
      <c r="G581" s="56"/>
      <c r="H581" s="57"/>
      <c r="I581" s="56"/>
      <c r="J581" s="57"/>
      <c r="K581" s="56"/>
      <c r="L581" s="57"/>
      <c r="M581" s="56"/>
      <c r="N581" s="57"/>
      <c r="O581" s="56"/>
      <c r="P581" s="57"/>
      <c r="Q581" s="60"/>
      <c r="R581" s="69"/>
      <c r="S581" s="70"/>
      <c r="T581" s="63"/>
      <c r="U581" s="90"/>
      <c r="V581" s="63"/>
      <c r="W581" s="64"/>
    </row>
    <row r="582" spans="1:23" ht="13.5" thickBot="1" x14ac:dyDescent="0.25">
      <c r="A582" s="43" t="str">
        <f>$A$27</f>
        <v>IRONWORKERS</v>
      </c>
      <c r="B582" s="111">
        <f t="shared" si="92"/>
        <v>0</v>
      </c>
      <c r="C582" s="112">
        <f t="shared" si="89"/>
        <v>0</v>
      </c>
      <c r="D582" s="113">
        <f t="shared" si="90"/>
        <v>0</v>
      </c>
      <c r="E582" s="112">
        <f t="shared" si="91"/>
        <v>0</v>
      </c>
      <c r="F582" s="55"/>
      <c r="G582" s="56"/>
      <c r="H582" s="57"/>
      <c r="I582" s="56"/>
      <c r="J582" s="57"/>
      <c r="K582" s="56"/>
      <c r="L582" s="57"/>
      <c r="M582" s="56"/>
      <c r="N582" s="57"/>
      <c r="O582" s="56"/>
      <c r="P582" s="57"/>
      <c r="Q582" s="60"/>
      <c r="R582" s="71"/>
      <c r="S582" s="72"/>
      <c r="T582" s="73"/>
      <c r="U582" s="91"/>
      <c r="V582" s="73"/>
      <c r="W582" s="74"/>
    </row>
    <row r="583" spans="1:23" ht="13.5" thickBot="1" x14ac:dyDescent="0.25">
      <c r="A583" s="43" t="str">
        <f>$A$28</f>
        <v>CARPENTERS</v>
      </c>
      <c r="B583" s="111">
        <f t="shared" si="92"/>
        <v>0</v>
      </c>
      <c r="C583" s="112">
        <f t="shared" si="89"/>
        <v>0</v>
      </c>
      <c r="D583" s="113">
        <f t="shared" si="90"/>
        <v>0</v>
      </c>
      <c r="E583" s="112">
        <f t="shared" si="91"/>
        <v>0</v>
      </c>
      <c r="F583" s="55"/>
      <c r="G583" s="56"/>
      <c r="H583" s="57"/>
      <c r="I583" s="56"/>
      <c r="J583" s="57"/>
      <c r="K583" s="56"/>
      <c r="L583" s="57"/>
      <c r="M583" s="56"/>
      <c r="N583" s="57"/>
      <c r="O583" s="56"/>
      <c r="P583" s="57"/>
      <c r="Q583" s="60"/>
      <c r="R583" s="71"/>
      <c r="S583" s="72"/>
      <c r="T583" s="73"/>
      <c r="U583" s="91"/>
      <c r="V583" s="73"/>
      <c r="W583" s="74"/>
    </row>
    <row r="584" spans="1:23" ht="13.5" thickBot="1" x14ac:dyDescent="0.25">
      <c r="A584" s="43" t="str">
        <f>$A$29</f>
        <v>CEMENT MASONS</v>
      </c>
      <c r="B584" s="111">
        <f t="shared" si="92"/>
        <v>0</v>
      </c>
      <c r="C584" s="112">
        <f t="shared" si="89"/>
        <v>0</v>
      </c>
      <c r="D584" s="113">
        <f t="shared" si="90"/>
        <v>0</v>
      </c>
      <c r="E584" s="112">
        <f t="shared" si="91"/>
        <v>0</v>
      </c>
      <c r="F584" s="55"/>
      <c r="G584" s="56"/>
      <c r="H584" s="57"/>
      <c r="I584" s="56"/>
      <c r="J584" s="57"/>
      <c r="K584" s="56"/>
      <c r="L584" s="57"/>
      <c r="M584" s="56"/>
      <c r="N584" s="57"/>
      <c r="O584" s="56"/>
      <c r="P584" s="57"/>
      <c r="Q584" s="60"/>
      <c r="R584" s="71"/>
      <c r="S584" s="72"/>
      <c r="T584" s="73"/>
      <c r="U584" s="91"/>
      <c r="V584" s="73"/>
      <c r="W584" s="74"/>
    </row>
    <row r="585" spans="1:23" ht="13.5" thickBot="1" x14ac:dyDescent="0.25">
      <c r="A585" s="43" t="str">
        <f>$A$30</f>
        <v>ELECTRICIANS</v>
      </c>
      <c r="B585" s="111">
        <f t="shared" si="92"/>
        <v>0</v>
      </c>
      <c r="C585" s="112">
        <f t="shared" si="89"/>
        <v>0</v>
      </c>
      <c r="D585" s="113">
        <f t="shared" si="90"/>
        <v>0</v>
      </c>
      <c r="E585" s="112">
        <f t="shared" si="91"/>
        <v>0</v>
      </c>
      <c r="F585" s="55"/>
      <c r="G585" s="56"/>
      <c r="H585" s="57"/>
      <c r="I585" s="56"/>
      <c r="J585" s="57"/>
      <c r="K585" s="56"/>
      <c r="L585" s="57"/>
      <c r="M585" s="56"/>
      <c r="N585" s="57"/>
      <c r="O585" s="56"/>
      <c r="P585" s="57"/>
      <c r="Q585" s="60"/>
      <c r="R585" s="71"/>
      <c r="S585" s="72"/>
      <c r="T585" s="73"/>
      <c r="U585" s="91"/>
      <c r="V585" s="73"/>
      <c r="W585" s="74"/>
    </row>
    <row r="586" spans="1:23" ht="13.5" thickBot="1" x14ac:dyDescent="0.25">
      <c r="A586" s="43" t="str">
        <f>$A$31</f>
        <v>PIPEFITTER/PLUMBERS</v>
      </c>
      <c r="B586" s="111">
        <f t="shared" si="92"/>
        <v>0</v>
      </c>
      <c r="C586" s="112">
        <f t="shared" si="89"/>
        <v>0</v>
      </c>
      <c r="D586" s="113">
        <f t="shared" si="90"/>
        <v>0</v>
      </c>
      <c r="E586" s="112">
        <f t="shared" si="91"/>
        <v>0</v>
      </c>
      <c r="F586" s="55"/>
      <c r="G586" s="56"/>
      <c r="H586" s="57"/>
      <c r="I586" s="56"/>
      <c r="J586" s="57"/>
      <c r="K586" s="56"/>
      <c r="L586" s="57"/>
      <c r="M586" s="56"/>
      <c r="N586" s="57"/>
      <c r="O586" s="56"/>
      <c r="P586" s="57"/>
      <c r="Q586" s="56"/>
      <c r="R586" s="75"/>
      <c r="S586" s="76"/>
      <c r="T586" s="77"/>
      <c r="U586" s="92"/>
      <c r="V586" s="77"/>
      <c r="W586" s="78"/>
    </row>
    <row r="587" spans="1:23" ht="13.5" thickBot="1" x14ac:dyDescent="0.25">
      <c r="A587" s="43" t="str">
        <f>$A$32</f>
        <v>PAINTERS</v>
      </c>
      <c r="B587" s="111">
        <f t="shared" si="92"/>
        <v>0</v>
      </c>
      <c r="C587" s="112">
        <f t="shared" si="89"/>
        <v>0</v>
      </c>
      <c r="D587" s="113">
        <f t="shared" si="90"/>
        <v>0</v>
      </c>
      <c r="E587" s="112">
        <f t="shared" si="91"/>
        <v>0</v>
      </c>
      <c r="F587" s="55"/>
      <c r="G587" s="56"/>
      <c r="H587" s="57"/>
      <c r="I587" s="56"/>
      <c r="J587" s="57"/>
      <c r="K587" s="56"/>
      <c r="L587" s="57"/>
      <c r="M587" s="56"/>
      <c r="N587" s="57"/>
      <c r="O587" s="56"/>
      <c r="P587" s="57"/>
      <c r="Q587" s="56"/>
      <c r="R587" s="57"/>
      <c r="S587" s="79"/>
      <c r="T587" s="80"/>
      <c r="U587" s="93"/>
      <c r="V587" s="80"/>
      <c r="W587" s="81"/>
    </row>
    <row r="588" spans="1:23" ht="13.5" thickBot="1" x14ac:dyDescent="0.25">
      <c r="A588" s="43" t="str">
        <f>$A$33</f>
        <v>LABORERS-SEMI SKILLED</v>
      </c>
      <c r="B588" s="111">
        <f t="shared" si="92"/>
        <v>0</v>
      </c>
      <c r="C588" s="112">
        <f t="shared" si="89"/>
        <v>0</v>
      </c>
      <c r="D588" s="113">
        <f t="shared" si="90"/>
        <v>0</v>
      </c>
      <c r="E588" s="112">
        <f t="shared" si="91"/>
        <v>0</v>
      </c>
      <c r="F588" s="55"/>
      <c r="G588" s="56"/>
      <c r="H588" s="57"/>
      <c r="I588" s="56"/>
      <c r="J588" s="57"/>
      <c r="K588" s="56"/>
      <c r="L588" s="57"/>
      <c r="M588" s="56"/>
      <c r="N588" s="57"/>
      <c r="O588" s="56"/>
      <c r="P588" s="57"/>
      <c r="Q588" s="56"/>
      <c r="R588" s="57"/>
      <c r="S588" s="79"/>
      <c r="T588" s="80"/>
      <c r="U588" s="93"/>
      <c r="V588" s="80"/>
      <c r="W588" s="81"/>
    </row>
    <row r="589" spans="1:23" ht="13.5" thickBot="1" x14ac:dyDescent="0.25">
      <c r="A589" s="43" t="str">
        <f>$A$34</f>
        <v>LABORERS-UNSKILLED</v>
      </c>
      <c r="B589" s="111">
        <f t="shared" si="92"/>
        <v>0</v>
      </c>
      <c r="C589" s="112">
        <f t="shared" si="89"/>
        <v>0</v>
      </c>
      <c r="D589" s="113">
        <f t="shared" si="90"/>
        <v>0</v>
      </c>
      <c r="E589" s="112">
        <f t="shared" si="91"/>
        <v>0</v>
      </c>
      <c r="F589" s="55"/>
      <c r="G589" s="56"/>
      <c r="H589" s="57"/>
      <c r="I589" s="56"/>
      <c r="J589" s="57"/>
      <c r="K589" s="56"/>
      <c r="L589" s="57"/>
      <c r="M589" s="56"/>
      <c r="N589" s="57"/>
      <c r="O589" s="56"/>
      <c r="P589" s="57"/>
      <c r="Q589" s="56"/>
      <c r="R589" s="57"/>
      <c r="S589" s="79"/>
      <c r="T589" s="80"/>
      <c r="U589" s="93"/>
      <c r="V589" s="80"/>
      <c r="W589" s="81"/>
    </row>
    <row r="590" spans="1:23" ht="13.5" thickBot="1" x14ac:dyDescent="0.25">
      <c r="A590" s="43" t="str">
        <f>$A$35</f>
        <v>TOTAL</v>
      </c>
      <c r="B590" s="114">
        <f t="shared" ref="B590:O590" si="93">SUM(B575:B589)</f>
        <v>0</v>
      </c>
      <c r="C590" s="110">
        <f t="shared" si="93"/>
        <v>0</v>
      </c>
      <c r="D590" s="115">
        <f t="shared" si="93"/>
        <v>0</v>
      </c>
      <c r="E590" s="109">
        <f t="shared" si="93"/>
        <v>0</v>
      </c>
      <c r="F590" s="107">
        <f t="shared" si="93"/>
        <v>0</v>
      </c>
      <c r="G590" s="108">
        <f t="shared" si="93"/>
        <v>0</v>
      </c>
      <c r="H590" s="107">
        <f t="shared" si="93"/>
        <v>0</v>
      </c>
      <c r="I590" s="108">
        <f t="shared" si="93"/>
        <v>0</v>
      </c>
      <c r="J590" s="107">
        <f t="shared" si="93"/>
        <v>0</v>
      </c>
      <c r="K590" s="108">
        <f t="shared" si="93"/>
        <v>0</v>
      </c>
      <c r="L590" s="107">
        <f t="shared" si="93"/>
        <v>0</v>
      </c>
      <c r="M590" s="108">
        <f t="shared" si="93"/>
        <v>0</v>
      </c>
      <c r="N590" s="107">
        <f t="shared" si="93"/>
        <v>0</v>
      </c>
      <c r="O590" s="108">
        <f t="shared" si="93"/>
        <v>0</v>
      </c>
      <c r="P590" s="107">
        <f>SUM(P575:P589)</f>
        <v>0</v>
      </c>
      <c r="Q590" s="108">
        <f>SUM(Q575:Q589)</f>
        <v>0</v>
      </c>
      <c r="R590" s="107">
        <f t="shared" ref="R590:S590" si="94">SUM(R575:R589)</f>
        <v>0</v>
      </c>
      <c r="S590" s="109">
        <f t="shared" si="94"/>
        <v>0</v>
      </c>
      <c r="T590" s="107">
        <f>SUM(T575:T589)</f>
        <v>0</v>
      </c>
      <c r="U590" s="110">
        <f>SUM(U575:U589)</f>
        <v>0</v>
      </c>
      <c r="V590" s="107">
        <f>SUM(V575:V589)</f>
        <v>0</v>
      </c>
      <c r="W590" s="109">
        <f>SUM(W575:W589)</f>
        <v>0</v>
      </c>
    </row>
    <row r="591" spans="1:23" ht="12.75" customHeight="1" x14ac:dyDescent="0.2">
      <c r="A591" s="222" t="str">
        <f>$A$36</f>
        <v>TABLE C (Table B data by racial status)</v>
      </c>
      <c r="B591" s="223"/>
      <c r="C591" s="223"/>
      <c r="D591" s="223"/>
      <c r="E591" s="223"/>
      <c r="F591" s="223"/>
      <c r="G591" s="223"/>
      <c r="H591" s="223"/>
      <c r="I591" s="223"/>
      <c r="J591" s="223"/>
      <c r="K591" s="223"/>
      <c r="L591" s="223"/>
      <c r="M591" s="223"/>
      <c r="N591" s="223"/>
      <c r="O591" s="223"/>
      <c r="P591" s="223"/>
      <c r="Q591" s="223"/>
      <c r="R591" s="223"/>
      <c r="S591" s="223"/>
      <c r="T591" s="223"/>
      <c r="U591" s="223"/>
      <c r="V591" s="223"/>
      <c r="W591" s="224"/>
    </row>
    <row r="592" spans="1:23" ht="13.5" thickBot="1" x14ac:dyDescent="0.25">
      <c r="A592" s="225"/>
      <c r="B592" s="226"/>
      <c r="C592" s="226"/>
      <c r="D592" s="226"/>
      <c r="E592" s="226"/>
      <c r="F592" s="226"/>
      <c r="G592" s="226"/>
      <c r="H592" s="226"/>
      <c r="I592" s="226"/>
      <c r="J592" s="226"/>
      <c r="K592" s="226"/>
      <c r="L592" s="226"/>
      <c r="M592" s="226"/>
      <c r="N592" s="226"/>
      <c r="O592" s="226"/>
      <c r="P592" s="226"/>
      <c r="Q592" s="226"/>
      <c r="R592" s="226"/>
      <c r="S592" s="226"/>
      <c r="T592" s="226"/>
      <c r="U592" s="226"/>
      <c r="V592" s="226"/>
      <c r="W592" s="227"/>
    </row>
    <row r="593" spans="1:23" ht="13.5" thickBot="1" x14ac:dyDescent="0.25">
      <c r="A593" s="43" t="str">
        <f>$A$38</f>
        <v>APPRENTICES</v>
      </c>
      <c r="B593" s="112">
        <f>F593+H593+J593+L593+N593+P593+R593</f>
        <v>0</v>
      </c>
      <c r="C593" s="110">
        <f>G593+I593+K593+M593+O593+Q593+S593</f>
        <v>0</v>
      </c>
      <c r="D593" s="115">
        <f>F593+H593+J593+L593+N593+P593</f>
        <v>0</v>
      </c>
      <c r="E593" s="112">
        <f>G593+I593+K593+M593+O593+Q593</f>
        <v>0</v>
      </c>
      <c r="F593" s="94"/>
      <c r="G593" s="56"/>
      <c r="H593" s="95"/>
      <c r="I593" s="56"/>
      <c r="J593" s="95"/>
      <c r="K593" s="56"/>
      <c r="L593" s="95"/>
      <c r="M593" s="56"/>
      <c r="N593" s="95"/>
      <c r="O593" s="56"/>
      <c r="P593" s="95"/>
      <c r="Q593" s="56"/>
      <c r="R593" s="95"/>
      <c r="S593" s="56"/>
      <c r="T593" s="44"/>
      <c r="U593" s="45"/>
      <c r="V593" s="44"/>
      <c r="W593" s="45"/>
    </row>
    <row r="594" spans="1:23" ht="13.5" thickBot="1" x14ac:dyDescent="0.25">
      <c r="A594" s="43" t="str">
        <f>$A$39</f>
        <v>OJT TRAINEES</v>
      </c>
      <c r="B594" s="112">
        <f>F594+H594+J594+L594+N594+P594+R594</f>
        <v>0</v>
      </c>
      <c r="C594" s="110">
        <f>G594+I594+K594+M594+O594+Q594+S594</f>
        <v>0</v>
      </c>
      <c r="D594" s="115">
        <f>F594+H594+J594+L594+N594+P594</f>
        <v>0</v>
      </c>
      <c r="E594" s="112">
        <f>G594+I594+K594+M594+O594+Q594</f>
        <v>0</v>
      </c>
      <c r="F594" s="94"/>
      <c r="G594" s="56"/>
      <c r="H594" s="95"/>
      <c r="I594" s="56"/>
      <c r="J594" s="95"/>
      <c r="K594" s="56"/>
      <c r="L594" s="95"/>
      <c r="M594" s="56"/>
      <c r="N594" s="95"/>
      <c r="O594" s="56"/>
      <c r="P594" s="95"/>
      <c r="Q594" s="56"/>
      <c r="R594" s="95"/>
      <c r="S594" s="56"/>
      <c r="T594" s="46"/>
      <c r="U594" s="47"/>
      <c r="V594" s="46"/>
      <c r="W594" s="47"/>
    </row>
    <row r="595" spans="1:23" ht="15.75" customHeight="1" x14ac:dyDescent="0.2">
      <c r="A595" s="228" t="str">
        <f>$A$40</f>
        <v xml:space="preserve">8. PREPARED BY: </v>
      </c>
      <c r="B595" s="229"/>
      <c r="C595" s="229"/>
      <c r="D595" s="229"/>
      <c r="E595" s="229"/>
      <c r="F595" s="229"/>
      <c r="G595" s="229"/>
      <c r="H595" s="230"/>
      <c r="I595" s="243" t="str">
        <f>$I$40</f>
        <v>9. DATE</v>
      </c>
      <c r="J595" s="244"/>
      <c r="K595" s="243" t="str">
        <f>$K$40</f>
        <v>10. REVIEWED BY:    (Signature and Title of State Highway Official)</v>
      </c>
      <c r="L595" s="245"/>
      <c r="M595" s="245"/>
      <c r="N595" s="245"/>
      <c r="O595" s="245"/>
      <c r="P595" s="245"/>
      <c r="Q595" s="245"/>
      <c r="R595" s="245"/>
      <c r="S595" s="245"/>
      <c r="T595" s="245"/>
      <c r="U595" s="244"/>
      <c r="V595" s="243" t="s">
        <v>28</v>
      </c>
      <c r="W595" s="246"/>
    </row>
    <row r="596" spans="1:23" ht="12.75" customHeight="1" x14ac:dyDescent="0.2">
      <c r="A596" s="247" t="str">
        <f>$A$41</f>
        <v>(Signature and Title of Contractors Representative)</v>
      </c>
      <c r="B596" s="248"/>
      <c r="C596" s="248"/>
      <c r="D596" s="248"/>
      <c r="E596" s="248"/>
      <c r="F596" s="248"/>
      <c r="G596" s="248"/>
      <c r="H596" s="249"/>
      <c r="I596" s="250" t="str">
        <f>IF($I$41="","",$I$41)</f>
        <v/>
      </c>
      <c r="J596" s="192"/>
      <c r="K596" s="253" t="str">
        <f>IF($K$41="","",$K$41)</f>
        <v/>
      </c>
      <c r="L596" s="146"/>
      <c r="M596" s="146"/>
      <c r="N596" s="146"/>
      <c r="O596" s="146"/>
      <c r="P596" s="146"/>
      <c r="Q596" s="146"/>
      <c r="R596" s="146"/>
      <c r="S596" s="146"/>
      <c r="T596" s="146"/>
      <c r="U596" s="254"/>
      <c r="V596" s="258" t="str">
        <f>IF($V$41="","",$V$41)</f>
        <v/>
      </c>
      <c r="W596" s="259"/>
    </row>
    <row r="597" spans="1:23" x14ac:dyDescent="0.2">
      <c r="A597" s="262" t="str">
        <f>IF($A$42="","",$A$42)</f>
        <v/>
      </c>
      <c r="B597" s="263"/>
      <c r="C597" s="263"/>
      <c r="D597" s="263"/>
      <c r="E597" s="263"/>
      <c r="F597" s="263"/>
      <c r="G597" s="263"/>
      <c r="H597" s="264"/>
      <c r="I597" s="193"/>
      <c r="J597" s="192"/>
      <c r="K597" s="253"/>
      <c r="L597" s="146"/>
      <c r="M597" s="146"/>
      <c r="N597" s="146"/>
      <c r="O597" s="146"/>
      <c r="P597" s="146"/>
      <c r="Q597" s="146"/>
      <c r="R597" s="146"/>
      <c r="S597" s="146"/>
      <c r="T597" s="146"/>
      <c r="U597" s="254"/>
      <c r="V597" s="258"/>
      <c r="W597" s="259"/>
    </row>
    <row r="598" spans="1:23" x14ac:dyDescent="0.2">
      <c r="A598" s="262"/>
      <c r="B598" s="263"/>
      <c r="C598" s="263"/>
      <c r="D598" s="263"/>
      <c r="E598" s="263"/>
      <c r="F598" s="263"/>
      <c r="G598" s="263"/>
      <c r="H598" s="264"/>
      <c r="I598" s="193"/>
      <c r="J598" s="192"/>
      <c r="K598" s="253"/>
      <c r="L598" s="146"/>
      <c r="M598" s="146"/>
      <c r="N598" s="146"/>
      <c r="O598" s="146"/>
      <c r="P598" s="146"/>
      <c r="Q598" s="146"/>
      <c r="R598" s="146"/>
      <c r="S598" s="146"/>
      <c r="T598" s="146"/>
      <c r="U598" s="254"/>
      <c r="V598" s="258"/>
      <c r="W598" s="259"/>
    </row>
    <row r="599" spans="1:23" ht="13.5" thickBot="1" x14ac:dyDescent="0.25">
      <c r="A599" s="265"/>
      <c r="B599" s="266"/>
      <c r="C599" s="266"/>
      <c r="D599" s="266"/>
      <c r="E599" s="266"/>
      <c r="F599" s="266"/>
      <c r="G599" s="266"/>
      <c r="H599" s="267"/>
      <c r="I599" s="251"/>
      <c r="J599" s="252"/>
      <c r="K599" s="255"/>
      <c r="L599" s="256"/>
      <c r="M599" s="256"/>
      <c r="N599" s="256"/>
      <c r="O599" s="256"/>
      <c r="P599" s="256"/>
      <c r="Q599" s="256"/>
      <c r="R599" s="256"/>
      <c r="S599" s="256"/>
      <c r="T599" s="256"/>
      <c r="U599" s="257"/>
      <c r="V599" s="260"/>
      <c r="W599" s="261"/>
    </row>
    <row r="600" spans="1:23" x14ac:dyDescent="0.2">
      <c r="A600" s="234" t="str">
        <f>$A$45</f>
        <v>Form FHWA- 1391 (Rev. 06-22)</v>
      </c>
      <c r="B600" s="235"/>
      <c r="C600" s="236"/>
      <c r="D600" s="236"/>
      <c r="E600" s="49"/>
      <c r="F600" s="49"/>
      <c r="G600" s="49"/>
      <c r="H600" s="49"/>
      <c r="I600" s="49"/>
      <c r="J600" s="237" t="str">
        <f>$J$45</f>
        <v>PREVIOUS EDITIONS ARE OBSOLETE</v>
      </c>
      <c r="K600" s="237"/>
      <c r="L600" s="237"/>
      <c r="M600" s="237"/>
      <c r="N600" s="237"/>
      <c r="O600" s="237"/>
      <c r="P600" s="237"/>
      <c r="Q600" s="237"/>
      <c r="R600" s="237"/>
      <c r="S600" s="237"/>
      <c r="T600" s="237"/>
      <c r="U600" s="237"/>
      <c r="V600" s="237"/>
      <c r="W600" s="237"/>
    </row>
    <row r="601" spans="1:23" ht="13.5" thickBot="1" x14ac:dyDescent="0.25"/>
    <row r="602" spans="1:23" s="52" customFormat="1" ht="18.75" thickBot="1" x14ac:dyDescent="0.3">
      <c r="A602" s="207" t="str">
        <f>$A$10</f>
        <v xml:space="preserve">FEDERAL-AID HIGHWAY CONSTRUCTION CONTRACTORS ANNUAL EEO REPORT </v>
      </c>
      <c r="B602" s="208"/>
      <c r="C602" s="208"/>
      <c r="D602" s="208"/>
      <c r="E602" s="208"/>
      <c r="F602" s="208"/>
      <c r="G602" s="208"/>
      <c r="H602" s="208"/>
      <c r="I602" s="208"/>
      <c r="J602" s="208"/>
      <c r="K602" s="208"/>
      <c r="L602" s="208"/>
      <c r="M602" s="208"/>
      <c r="N602" s="208"/>
      <c r="O602" s="208"/>
      <c r="P602" s="208"/>
      <c r="Q602" s="208"/>
      <c r="R602" s="208"/>
      <c r="S602" s="208"/>
      <c r="T602" s="208"/>
      <c r="U602" s="208"/>
      <c r="V602" s="208"/>
      <c r="W602" s="209"/>
    </row>
    <row r="603" spans="1:23" ht="12.75" customHeight="1" x14ac:dyDescent="0.2">
      <c r="A603" s="210" t="str">
        <f>$A$11</f>
        <v xml:space="preserve">1. SELECT FIELD FROM DROPDOWN MENU: </v>
      </c>
      <c r="B603" s="211"/>
      <c r="C603" s="211"/>
      <c r="D603" s="212"/>
      <c r="E603" s="213" t="str">
        <f>$E$11</f>
        <v>2. COMPANY NAME, CITY, STATE:</v>
      </c>
      <c r="F603" s="138"/>
      <c r="G603" s="138"/>
      <c r="H603" s="138"/>
      <c r="I603" s="214"/>
      <c r="J603" s="161" t="str">
        <f>$J$11</f>
        <v>3. PROJECT NAME or DESCRIPTION:</v>
      </c>
      <c r="K603" s="162"/>
      <c r="L603" s="162"/>
      <c r="M603" s="162"/>
      <c r="N603" s="163" t="str">
        <f>$N$11</f>
        <v>4. DOLLAR AMOUNT OF CONTRACT:</v>
      </c>
      <c r="O603" s="164"/>
      <c r="P603" s="164"/>
      <c r="Q603" s="164"/>
      <c r="R603" s="215" t="str">
        <f>$R$11</f>
        <v>5.REPORTING WEEK FOR THIS PROJECT:</v>
      </c>
      <c r="S603" s="216"/>
      <c r="T603" s="216"/>
      <c r="U603" s="216"/>
      <c r="V603" s="216"/>
      <c r="W603" s="217"/>
    </row>
    <row r="604" spans="1:23" ht="12.75" customHeight="1" x14ac:dyDescent="0.2">
      <c r="A604" s="184"/>
      <c r="B604" s="185"/>
      <c r="C604" s="185"/>
      <c r="D604" s="186"/>
      <c r="E604" s="190" t="str">
        <f>IF($D$4="","Enter Company information at top of spreadsheet",$D$4)</f>
        <v>Enter Company information at top of spreadsheet</v>
      </c>
      <c r="F604" s="191"/>
      <c r="G604" s="191"/>
      <c r="H604" s="191"/>
      <c r="I604" s="192"/>
      <c r="J604" s="165"/>
      <c r="K604" s="166"/>
      <c r="L604" s="166"/>
      <c r="M604" s="166"/>
      <c r="N604" s="169"/>
      <c r="O604" s="170"/>
      <c r="P604" s="170"/>
      <c r="Q604" s="171"/>
      <c r="R604" s="197"/>
      <c r="S604" s="198"/>
      <c r="T604" s="198"/>
      <c r="U604" s="198"/>
      <c r="V604" s="198"/>
      <c r="W604" s="199"/>
    </row>
    <row r="605" spans="1:23" x14ac:dyDescent="0.2">
      <c r="A605" s="184"/>
      <c r="B605" s="185"/>
      <c r="C605" s="185"/>
      <c r="D605" s="186"/>
      <c r="E605" s="193"/>
      <c r="F605" s="191"/>
      <c r="G605" s="191"/>
      <c r="H605" s="191"/>
      <c r="I605" s="192"/>
      <c r="J605" s="165"/>
      <c r="K605" s="166"/>
      <c r="L605" s="166"/>
      <c r="M605" s="166"/>
      <c r="N605" s="172"/>
      <c r="O605" s="170"/>
      <c r="P605" s="170"/>
      <c r="Q605" s="171"/>
      <c r="R605" s="200"/>
      <c r="S605" s="198"/>
      <c r="T605" s="198"/>
      <c r="U605" s="198"/>
      <c r="V605" s="198"/>
      <c r="W605" s="199"/>
    </row>
    <row r="606" spans="1:23" ht="13.5" thickBot="1" x14ac:dyDescent="0.25">
      <c r="A606" s="187"/>
      <c r="B606" s="188"/>
      <c r="C606" s="188"/>
      <c r="D606" s="189"/>
      <c r="E606" s="194"/>
      <c r="F606" s="195"/>
      <c r="G606" s="195"/>
      <c r="H606" s="195"/>
      <c r="I606" s="196"/>
      <c r="J606" s="167"/>
      <c r="K606" s="168"/>
      <c r="L606" s="168"/>
      <c r="M606" s="168"/>
      <c r="N606" s="173"/>
      <c r="O606" s="174"/>
      <c r="P606" s="174"/>
      <c r="Q606" s="175"/>
      <c r="R606" s="201"/>
      <c r="S606" s="202"/>
      <c r="T606" s="202"/>
      <c r="U606" s="202"/>
      <c r="V606" s="202"/>
      <c r="W606" s="203"/>
    </row>
    <row r="607" spans="1:23" ht="13.5" customHeight="1" thickBot="1" x14ac:dyDescent="0.25">
      <c r="A607" s="204" t="str">
        <f>$A$15</f>
        <v>This collection of information is required by law and regulation 23 U.S.C. 140a and 23 CFR Part 230. The OMB control number for this collection is 2125-0019 expiring in March 2025.</v>
      </c>
      <c r="B607" s="205"/>
      <c r="C607" s="205"/>
      <c r="D607" s="205"/>
      <c r="E607" s="205"/>
      <c r="F607" s="205"/>
      <c r="G607" s="205"/>
      <c r="H607" s="205"/>
      <c r="I607" s="205"/>
      <c r="J607" s="205"/>
      <c r="K607" s="205"/>
      <c r="L607" s="205"/>
      <c r="M607" s="205"/>
      <c r="N607" s="205"/>
      <c r="O607" s="205"/>
      <c r="P607" s="205"/>
      <c r="Q607" s="205"/>
      <c r="R607" s="205"/>
      <c r="S607" s="205"/>
      <c r="T607" s="205"/>
      <c r="U607" s="205"/>
      <c r="V607" s="205"/>
      <c r="W607" s="206"/>
    </row>
    <row r="608" spans="1:23" ht="27" customHeight="1" thickBot="1" x14ac:dyDescent="0.25">
      <c r="A608" s="178" t="str">
        <f>$A$16</f>
        <v>6. WORKFORCE ON FEDERAL-AID AND CONSTRUCTION SITE(S) DURING LAST FULL PAY PERIOD ENDING IN JULY 2024</v>
      </c>
      <c r="B608" s="179"/>
      <c r="C608" s="179"/>
      <c r="D608" s="179"/>
      <c r="E608" s="179"/>
      <c r="F608" s="179"/>
      <c r="G608" s="179"/>
      <c r="H608" s="179"/>
      <c r="I608" s="179"/>
      <c r="J608" s="179"/>
      <c r="K608" s="179"/>
      <c r="L608" s="179"/>
      <c r="M608" s="179"/>
      <c r="N608" s="179"/>
      <c r="O608" s="179"/>
      <c r="P608" s="179"/>
      <c r="Q608" s="179"/>
      <c r="R608" s="179"/>
      <c r="S608" s="179"/>
      <c r="T608" s="179"/>
      <c r="U608" s="179"/>
      <c r="V608" s="179"/>
      <c r="W608" s="180"/>
    </row>
    <row r="609" spans="1:23" ht="14.25" thickTop="1" thickBot="1" x14ac:dyDescent="0.25">
      <c r="A609" s="181" t="str">
        <f>$A$17</f>
        <v>TABLE A</v>
      </c>
      <c r="B609" s="182"/>
      <c r="C609" s="182"/>
      <c r="D609" s="182"/>
      <c r="E609" s="182"/>
      <c r="F609" s="182"/>
      <c r="G609" s="182"/>
      <c r="H609" s="182"/>
      <c r="I609" s="182"/>
      <c r="J609" s="182"/>
      <c r="K609" s="182"/>
      <c r="L609" s="182"/>
      <c r="M609" s="182"/>
      <c r="N609" s="182"/>
      <c r="O609" s="182"/>
      <c r="P609" s="182"/>
      <c r="Q609" s="182"/>
      <c r="R609" s="182"/>
      <c r="S609" s="183"/>
      <c r="T609" s="231" t="str">
        <f>$T$17</f>
        <v>TABLE B</v>
      </c>
      <c r="U609" s="232"/>
      <c r="V609" s="232"/>
      <c r="W609" s="233"/>
    </row>
    <row r="610" spans="1:23" ht="99" customHeight="1" thickTop="1" thickBot="1" x14ac:dyDescent="0.25">
      <c r="A610" s="32" t="str">
        <f>$A$18</f>
        <v>JOB CATEGORIES</v>
      </c>
      <c r="B610" s="238" t="str">
        <f>$B$18</f>
        <v>TOTAL EMPLOYED</v>
      </c>
      <c r="C610" s="239"/>
      <c r="D610" s="240" t="str">
        <f>$D$18</f>
        <v>TOTAL RACIAL / ETHNIC MINORITY</v>
      </c>
      <c r="E610" s="241"/>
      <c r="F610" s="242" t="str">
        <f>$F$18</f>
        <v>BLACK or
AFRICAN
AMERICAN</v>
      </c>
      <c r="G610" s="177"/>
      <c r="H610" s="176" t="str">
        <f>$H$18</f>
        <v>HISPANIC OR LATINO</v>
      </c>
      <c r="I610" s="177"/>
      <c r="J610" s="176" t="str">
        <f>$J$18</f>
        <v>AMERICAN 
INDIAN OR 
ALASKA 
NATIVE</v>
      </c>
      <c r="K610" s="177"/>
      <c r="L610" s="176" t="str">
        <f>$L$18</f>
        <v>ASIAN</v>
      </c>
      <c r="M610" s="177"/>
      <c r="N610" s="176" t="str">
        <f>$N$18</f>
        <v>NATIVE 
HAWAIIAN OR 
OTHER PACIFIC ISLANDER</v>
      </c>
      <c r="O610" s="177"/>
      <c r="P610" s="176" t="str">
        <f>$P$18</f>
        <v>TWO OR MORE RACES</v>
      </c>
      <c r="Q610" s="177"/>
      <c r="R610" s="176" t="str">
        <f>$R$18</f>
        <v xml:space="preserve">WHITE </v>
      </c>
      <c r="S610" s="218"/>
      <c r="T610" s="219" t="str">
        <f>$T$18</f>
        <v>APPRENTICES</v>
      </c>
      <c r="U610" s="219"/>
      <c r="V610" s="220" t="str">
        <f>$V$18</f>
        <v>ON THE JOB TRAINEES</v>
      </c>
      <c r="W610" s="221"/>
    </row>
    <row r="611" spans="1:23" ht="13.5" thickBot="1" x14ac:dyDescent="0.25">
      <c r="A611" s="33"/>
      <c r="B611" s="34" t="str">
        <f>$B$19</f>
        <v>M</v>
      </c>
      <c r="C611" s="35" t="str">
        <f>$C$19</f>
        <v>F</v>
      </c>
      <c r="D611" s="36" t="str">
        <f>$D$19</f>
        <v>M</v>
      </c>
      <c r="E611" s="35" t="str">
        <f>$E$19</f>
        <v>F</v>
      </c>
      <c r="F611" s="37" t="str">
        <f>$F$19</f>
        <v>M</v>
      </c>
      <c r="G611" s="38" t="str">
        <f>$G$19</f>
        <v>F</v>
      </c>
      <c r="H611" s="39" t="str">
        <f>$H$19</f>
        <v>M</v>
      </c>
      <c r="I611" s="38" t="str">
        <f>$I$19</f>
        <v>F</v>
      </c>
      <c r="J611" s="39" t="str">
        <f>$J$19</f>
        <v>M</v>
      </c>
      <c r="K611" s="38" t="str">
        <f>$K$19</f>
        <v>F</v>
      </c>
      <c r="L611" s="39" t="str">
        <f>$L$19</f>
        <v>M</v>
      </c>
      <c r="M611" s="38" t="str">
        <f>$M$19</f>
        <v>F</v>
      </c>
      <c r="N611" s="39" t="str">
        <f>$N$19</f>
        <v>M</v>
      </c>
      <c r="O611" s="38" t="str">
        <f>$O$19</f>
        <v>F</v>
      </c>
      <c r="P611" s="39" t="str">
        <f>$P$19</f>
        <v>M</v>
      </c>
      <c r="Q611" s="38" t="str">
        <f>$Q$19</f>
        <v>F</v>
      </c>
      <c r="R611" s="39" t="str">
        <f>$R$19</f>
        <v>M</v>
      </c>
      <c r="S611" s="40" t="str">
        <f>$S$19</f>
        <v>F</v>
      </c>
      <c r="T611" s="41" t="str">
        <f>$T$19</f>
        <v>M</v>
      </c>
      <c r="U611" s="35" t="str">
        <f>$U$19</f>
        <v>F</v>
      </c>
      <c r="V611" s="96" t="str">
        <f>$V$19</f>
        <v>M</v>
      </c>
      <c r="W611" s="42" t="str">
        <f>$W$19</f>
        <v>F</v>
      </c>
    </row>
    <row r="612" spans="1:23" ht="13.5" thickBot="1" x14ac:dyDescent="0.25">
      <c r="A612" s="43" t="str">
        <f>$A$20</f>
        <v>OFFICIALS</v>
      </c>
      <c r="B612" s="111">
        <f>F612+H612+J612+L612+N612+P612+R612</f>
        <v>0</v>
      </c>
      <c r="C612" s="112">
        <f t="shared" ref="C612:C626" si="95">G612+I612+K612+M612+O612+Q612+S612</f>
        <v>0</v>
      </c>
      <c r="D612" s="113">
        <f t="shared" ref="D612:D626" si="96">F612+H612+J612+L612+N612+P612</f>
        <v>0</v>
      </c>
      <c r="E612" s="112">
        <f t="shared" ref="E612:E626" si="97">G612+I612+K612+M612+O612+Q612</f>
        <v>0</v>
      </c>
      <c r="F612" s="55"/>
      <c r="G612" s="56"/>
      <c r="H612" s="57"/>
      <c r="I612" s="56"/>
      <c r="J612" s="57"/>
      <c r="K612" s="56"/>
      <c r="L612" s="57"/>
      <c r="M612" s="56"/>
      <c r="N612" s="57"/>
      <c r="O612" s="56"/>
      <c r="P612" s="57"/>
      <c r="Q612" s="56"/>
      <c r="R612" s="58"/>
      <c r="S612" s="59"/>
      <c r="T612" s="128"/>
      <c r="U612" s="129"/>
      <c r="V612" s="128"/>
      <c r="W612" s="130"/>
    </row>
    <row r="613" spans="1:23" ht="13.5" thickBot="1" x14ac:dyDescent="0.25">
      <c r="A613" s="43" t="str">
        <f>$A$21</f>
        <v>SUPERVISORS</v>
      </c>
      <c r="B613" s="111">
        <f t="shared" ref="B613:B626" si="98">F613+H613+J613+L613+N613+P613+R613</f>
        <v>0</v>
      </c>
      <c r="C613" s="112">
        <f t="shared" si="95"/>
        <v>0</v>
      </c>
      <c r="D613" s="113">
        <f t="shared" si="96"/>
        <v>0</v>
      </c>
      <c r="E613" s="112">
        <f t="shared" si="97"/>
        <v>0</v>
      </c>
      <c r="F613" s="55"/>
      <c r="G613" s="56"/>
      <c r="H613" s="57"/>
      <c r="I613" s="56"/>
      <c r="J613" s="57"/>
      <c r="K613" s="56"/>
      <c r="L613" s="57"/>
      <c r="M613" s="56"/>
      <c r="N613" s="57"/>
      <c r="O613" s="56"/>
      <c r="P613" s="57"/>
      <c r="Q613" s="60"/>
      <c r="R613" s="61"/>
      <c r="S613" s="62"/>
      <c r="T613" s="131"/>
      <c r="U613" s="132"/>
      <c r="V613" s="131"/>
      <c r="W613" s="133"/>
    </row>
    <row r="614" spans="1:23" ht="13.5" thickBot="1" x14ac:dyDescent="0.25">
      <c r="A614" s="43" t="str">
        <f>$A$22</f>
        <v>FOREMEN/WOMEN</v>
      </c>
      <c r="B614" s="111">
        <f t="shared" si="98"/>
        <v>0</v>
      </c>
      <c r="C614" s="112">
        <f t="shared" si="95"/>
        <v>0</v>
      </c>
      <c r="D614" s="113">
        <f t="shared" si="96"/>
        <v>0</v>
      </c>
      <c r="E614" s="112">
        <f t="shared" si="97"/>
        <v>0</v>
      </c>
      <c r="F614" s="55"/>
      <c r="G614" s="56"/>
      <c r="H614" s="57"/>
      <c r="I614" s="56"/>
      <c r="J614" s="57"/>
      <c r="K614" s="56"/>
      <c r="L614" s="57"/>
      <c r="M614" s="56"/>
      <c r="N614" s="57"/>
      <c r="O614" s="56"/>
      <c r="P614" s="57"/>
      <c r="Q614" s="60"/>
      <c r="R614" s="65"/>
      <c r="S614" s="66"/>
      <c r="T614" s="134"/>
      <c r="U614" s="135"/>
      <c r="V614" s="134"/>
      <c r="W614" s="136"/>
    </row>
    <row r="615" spans="1:23" ht="13.5" thickBot="1" x14ac:dyDescent="0.25">
      <c r="A615" s="43" t="str">
        <f>$A$23</f>
        <v>CLERICAL</v>
      </c>
      <c r="B615" s="111">
        <f t="shared" si="98"/>
        <v>0</v>
      </c>
      <c r="C615" s="112">
        <f t="shared" si="95"/>
        <v>0</v>
      </c>
      <c r="D615" s="113">
        <f t="shared" si="96"/>
        <v>0</v>
      </c>
      <c r="E615" s="112">
        <f t="shared" si="97"/>
        <v>0</v>
      </c>
      <c r="F615" s="55"/>
      <c r="G615" s="56"/>
      <c r="H615" s="57"/>
      <c r="I615" s="56"/>
      <c r="J615" s="57"/>
      <c r="K615" s="56"/>
      <c r="L615" s="57"/>
      <c r="M615" s="56"/>
      <c r="N615" s="57"/>
      <c r="O615" s="56"/>
      <c r="P615" s="57"/>
      <c r="Q615" s="60"/>
      <c r="R615" s="65"/>
      <c r="S615" s="66"/>
      <c r="T615" s="134"/>
      <c r="U615" s="135"/>
      <c r="V615" s="134"/>
      <c r="W615" s="136"/>
    </row>
    <row r="616" spans="1:23" ht="13.5" thickBot="1" x14ac:dyDescent="0.25">
      <c r="A616" s="43" t="str">
        <f>$A$24</f>
        <v>EQUIPMENT OPERATORS</v>
      </c>
      <c r="B616" s="111">
        <f t="shared" si="98"/>
        <v>0</v>
      </c>
      <c r="C616" s="112">
        <f t="shared" si="95"/>
        <v>0</v>
      </c>
      <c r="D616" s="113">
        <f t="shared" si="96"/>
        <v>0</v>
      </c>
      <c r="E616" s="112">
        <f t="shared" si="97"/>
        <v>0</v>
      </c>
      <c r="F616" s="55"/>
      <c r="G616" s="56"/>
      <c r="H616" s="57"/>
      <c r="I616" s="56"/>
      <c r="J616" s="57"/>
      <c r="K616" s="56"/>
      <c r="L616" s="57"/>
      <c r="M616" s="56"/>
      <c r="N616" s="57"/>
      <c r="O616" s="56"/>
      <c r="P616" s="57"/>
      <c r="Q616" s="60"/>
      <c r="R616" s="65"/>
      <c r="S616" s="66"/>
      <c r="T616" s="67"/>
      <c r="U616" s="89"/>
      <c r="V616" s="67"/>
      <c r="W616" s="68"/>
    </row>
    <row r="617" spans="1:23" ht="13.5" thickBot="1" x14ac:dyDescent="0.25">
      <c r="A617" s="43" t="str">
        <f>$A$25</f>
        <v>MECHANICS</v>
      </c>
      <c r="B617" s="111">
        <f t="shared" si="98"/>
        <v>0</v>
      </c>
      <c r="C617" s="112">
        <f t="shared" si="95"/>
        <v>0</v>
      </c>
      <c r="D617" s="113">
        <f t="shared" si="96"/>
        <v>0</v>
      </c>
      <c r="E617" s="112">
        <f t="shared" si="97"/>
        <v>0</v>
      </c>
      <c r="F617" s="55"/>
      <c r="G617" s="56"/>
      <c r="H617" s="57"/>
      <c r="I617" s="56"/>
      <c r="J617" s="57"/>
      <c r="K617" s="56"/>
      <c r="L617" s="57"/>
      <c r="M617" s="56"/>
      <c r="N617" s="57"/>
      <c r="O617" s="56"/>
      <c r="P617" s="57"/>
      <c r="Q617" s="60"/>
      <c r="R617" s="65"/>
      <c r="S617" s="66"/>
      <c r="T617" s="67"/>
      <c r="U617" s="89"/>
      <c r="V617" s="67"/>
      <c r="W617" s="68"/>
    </row>
    <row r="618" spans="1:23" ht="13.5" thickBot="1" x14ac:dyDescent="0.25">
      <c r="A618" s="43" t="str">
        <f>$A$26</f>
        <v>TRUCK DRIVERS</v>
      </c>
      <c r="B618" s="111">
        <f t="shared" si="98"/>
        <v>0</v>
      </c>
      <c r="C618" s="112">
        <f t="shared" si="95"/>
        <v>0</v>
      </c>
      <c r="D618" s="113">
        <f t="shared" si="96"/>
        <v>0</v>
      </c>
      <c r="E618" s="112">
        <f t="shared" si="97"/>
        <v>0</v>
      </c>
      <c r="F618" s="55"/>
      <c r="G618" s="56"/>
      <c r="H618" s="57"/>
      <c r="I618" s="56"/>
      <c r="J618" s="57"/>
      <c r="K618" s="56"/>
      <c r="L618" s="57"/>
      <c r="M618" s="56"/>
      <c r="N618" s="57"/>
      <c r="O618" s="56"/>
      <c r="P618" s="57"/>
      <c r="Q618" s="60"/>
      <c r="R618" s="69"/>
      <c r="S618" s="70"/>
      <c r="T618" s="63"/>
      <c r="U618" s="90"/>
      <c r="V618" s="63"/>
      <c r="W618" s="64"/>
    </row>
    <row r="619" spans="1:23" ht="13.5" thickBot="1" x14ac:dyDescent="0.25">
      <c r="A619" s="43" t="str">
        <f>$A$27</f>
        <v>IRONWORKERS</v>
      </c>
      <c r="B619" s="111">
        <f t="shared" si="98"/>
        <v>0</v>
      </c>
      <c r="C619" s="112">
        <f t="shared" si="95"/>
        <v>0</v>
      </c>
      <c r="D619" s="113">
        <f t="shared" si="96"/>
        <v>0</v>
      </c>
      <c r="E619" s="112">
        <f t="shared" si="97"/>
        <v>0</v>
      </c>
      <c r="F619" s="55"/>
      <c r="G619" s="56"/>
      <c r="H619" s="57"/>
      <c r="I619" s="56"/>
      <c r="J619" s="57"/>
      <c r="K619" s="56"/>
      <c r="L619" s="57"/>
      <c r="M619" s="56"/>
      <c r="N619" s="57"/>
      <c r="O619" s="56"/>
      <c r="P619" s="57"/>
      <c r="Q619" s="60"/>
      <c r="R619" s="71"/>
      <c r="S619" s="72"/>
      <c r="T619" s="73"/>
      <c r="U619" s="91"/>
      <c r="V619" s="73"/>
      <c r="W619" s="74"/>
    </row>
    <row r="620" spans="1:23" ht="13.5" thickBot="1" x14ac:dyDescent="0.25">
      <c r="A620" s="43" t="str">
        <f>$A$28</f>
        <v>CARPENTERS</v>
      </c>
      <c r="B620" s="111">
        <f t="shared" si="98"/>
        <v>0</v>
      </c>
      <c r="C620" s="112">
        <f t="shared" si="95"/>
        <v>0</v>
      </c>
      <c r="D620" s="113">
        <f t="shared" si="96"/>
        <v>0</v>
      </c>
      <c r="E620" s="112">
        <f t="shared" si="97"/>
        <v>0</v>
      </c>
      <c r="F620" s="55"/>
      <c r="G620" s="56"/>
      <c r="H620" s="57"/>
      <c r="I620" s="56"/>
      <c r="J620" s="57"/>
      <c r="K620" s="56"/>
      <c r="L620" s="57"/>
      <c r="M620" s="56"/>
      <c r="N620" s="57"/>
      <c r="O620" s="56"/>
      <c r="P620" s="57"/>
      <c r="Q620" s="60"/>
      <c r="R620" s="71"/>
      <c r="S620" s="72"/>
      <c r="T620" s="73"/>
      <c r="U620" s="91"/>
      <c r="V620" s="73"/>
      <c r="W620" s="74"/>
    </row>
    <row r="621" spans="1:23" ht="13.5" thickBot="1" x14ac:dyDescent="0.25">
      <c r="A621" s="43" t="str">
        <f>$A$29</f>
        <v>CEMENT MASONS</v>
      </c>
      <c r="B621" s="111">
        <f t="shared" si="98"/>
        <v>0</v>
      </c>
      <c r="C621" s="112">
        <f t="shared" si="95"/>
        <v>0</v>
      </c>
      <c r="D621" s="113">
        <f t="shared" si="96"/>
        <v>0</v>
      </c>
      <c r="E621" s="112">
        <f t="shared" si="97"/>
        <v>0</v>
      </c>
      <c r="F621" s="55"/>
      <c r="G621" s="56"/>
      <c r="H621" s="57"/>
      <c r="I621" s="56"/>
      <c r="J621" s="57"/>
      <c r="K621" s="56"/>
      <c r="L621" s="57"/>
      <c r="M621" s="56"/>
      <c r="N621" s="57"/>
      <c r="O621" s="56"/>
      <c r="P621" s="57"/>
      <c r="Q621" s="60"/>
      <c r="R621" s="71"/>
      <c r="S621" s="72"/>
      <c r="T621" s="73"/>
      <c r="U621" s="91"/>
      <c r="V621" s="73"/>
      <c r="W621" s="74"/>
    </row>
    <row r="622" spans="1:23" ht="13.5" thickBot="1" x14ac:dyDescent="0.25">
      <c r="A622" s="43" t="str">
        <f>$A$30</f>
        <v>ELECTRICIANS</v>
      </c>
      <c r="B622" s="111">
        <f t="shared" si="98"/>
        <v>0</v>
      </c>
      <c r="C622" s="112">
        <f t="shared" si="95"/>
        <v>0</v>
      </c>
      <c r="D622" s="113">
        <f t="shared" si="96"/>
        <v>0</v>
      </c>
      <c r="E622" s="112">
        <f t="shared" si="97"/>
        <v>0</v>
      </c>
      <c r="F622" s="55"/>
      <c r="G622" s="56"/>
      <c r="H622" s="57"/>
      <c r="I622" s="56"/>
      <c r="J622" s="57"/>
      <c r="K622" s="56"/>
      <c r="L622" s="57"/>
      <c r="M622" s="56"/>
      <c r="N622" s="57"/>
      <c r="O622" s="56"/>
      <c r="P622" s="57"/>
      <c r="Q622" s="60"/>
      <c r="R622" s="71"/>
      <c r="S622" s="72"/>
      <c r="T622" s="73"/>
      <c r="U622" s="91"/>
      <c r="V622" s="73"/>
      <c r="W622" s="74"/>
    </row>
    <row r="623" spans="1:23" ht="13.5" thickBot="1" x14ac:dyDescent="0.25">
      <c r="A623" s="43" t="str">
        <f>$A$31</f>
        <v>PIPEFITTER/PLUMBERS</v>
      </c>
      <c r="B623" s="111">
        <f t="shared" si="98"/>
        <v>0</v>
      </c>
      <c r="C623" s="112">
        <f t="shared" si="95"/>
        <v>0</v>
      </c>
      <c r="D623" s="113">
        <f t="shared" si="96"/>
        <v>0</v>
      </c>
      <c r="E623" s="112">
        <f t="shared" si="97"/>
        <v>0</v>
      </c>
      <c r="F623" s="55"/>
      <c r="G623" s="56"/>
      <c r="H623" s="57"/>
      <c r="I623" s="56"/>
      <c r="J623" s="57"/>
      <c r="K623" s="56"/>
      <c r="L623" s="57"/>
      <c r="M623" s="56"/>
      <c r="N623" s="57"/>
      <c r="O623" s="56"/>
      <c r="P623" s="57"/>
      <c r="Q623" s="56"/>
      <c r="R623" s="75"/>
      <c r="S623" s="76"/>
      <c r="T623" s="77"/>
      <c r="U623" s="92"/>
      <c r="V623" s="77"/>
      <c r="W623" s="78"/>
    </row>
    <row r="624" spans="1:23" ht="13.5" thickBot="1" x14ac:dyDescent="0.25">
      <c r="A624" s="43" t="str">
        <f>$A$32</f>
        <v>PAINTERS</v>
      </c>
      <c r="B624" s="111">
        <f t="shared" si="98"/>
        <v>0</v>
      </c>
      <c r="C624" s="112">
        <f t="shared" si="95"/>
        <v>0</v>
      </c>
      <c r="D624" s="113">
        <f t="shared" si="96"/>
        <v>0</v>
      </c>
      <c r="E624" s="112">
        <f t="shared" si="97"/>
        <v>0</v>
      </c>
      <c r="F624" s="55"/>
      <c r="G624" s="56"/>
      <c r="H624" s="57"/>
      <c r="I624" s="56"/>
      <c r="J624" s="57"/>
      <c r="K624" s="56"/>
      <c r="L624" s="57"/>
      <c r="M624" s="56"/>
      <c r="N624" s="57"/>
      <c r="O624" s="56"/>
      <c r="P624" s="57"/>
      <c r="Q624" s="56"/>
      <c r="R624" s="57"/>
      <c r="S624" s="79"/>
      <c r="T624" s="80"/>
      <c r="U624" s="93"/>
      <c r="V624" s="80"/>
      <c r="W624" s="81"/>
    </row>
    <row r="625" spans="1:23" ht="13.5" thickBot="1" x14ac:dyDescent="0.25">
      <c r="A625" s="43" t="str">
        <f>$A$33</f>
        <v>LABORERS-SEMI SKILLED</v>
      </c>
      <c r="B625" s="111">
        <f t="shared" si="98"/>
        <v>0</v>
      </c>
      <c r="C625" s="112">
        <f t="shared" si="95"/>
        <v>0</v>
      </c>
      <c r="D625" s="113">
        <f t="shared" si="96"/>
        <v>0</v>
      </c>
      <c r="E625" s="112">
        <f t="shared" si="97"/>
        <v>0</v>
      </c>
      <c r="F625" s="55"/>
      <c r="G625" s="56"/>
      <c r="H625" s="57"/>
      <c r="I625" s="56"/>
      <c r="J625" s="57"/>
      <c r="K625" s="56"/>
      <c r="L625" s="57"/>
      <c r="M625" s="56"/>
      <c r="N625" s="57"/>
      <c r="O625" s="56"/>
      <c r="P625" s="57"/>
      <c r="Q625" s="56"/>
      <c r="R625" s="57"/>
      <c r="S625" s="79"/>
      <c r="T625" s="80"/>
      <c r="U625" s="93"/>
      <c r="V625" s="80"/>
      <c r="W625" s="81"/>
    </row>
    <row r="626" spans="1:23" ht="13.5" thickBot="1" x14ac:dyDescent="0.25">
      <c r="A626" s="43" t="str">
        <f>$A$34</f>
        <v>LABORERS-UNSKILLED</v>
      </c>
      <c r="B626" s="111">
        <f t="shared" si="98"/>
        <v>0</v>
      </c>
      <c r="C626" s="112">
        <f t="shared" si="95"/>
        <v>0</v>
      </c>
      <c r="D626" s="113">
        <f t="shared" si="96"/>
        <v>0</v>
      </c>
      <c r="E626" s="112">
        <f t="shared" si="97"/>
        <v>0</v>
      </c>
      <c r="F626" s="55"/>
      <c r="G626" s="56"/>
      <c r="H626" s="57"/>
      <c r="I626" s="56"/>
      <c r="J626" s="57"/>
      <c r="K626" s="56"/>
      <c r="L626" s="57"/>
      <c r="M626" s="56"/>
      <c r="N626" s="57"/>
      <c r="O626" s="56"/>
      <c r="P626" s="57"/>
      <c r="Q626" s="56"/>
      <c r="R626" s="57"/>
      <c r="S626" s="79"/>
      <c r="T626" s="80"/>
      <c r="U626" s="93"/>
      <c r="V626" s="80"/>
      <c r="W626" s="81"/>
    </row>
    <row r="627" spans="1:23" ht="13.5" thickBot="1" x14ac:dyDescent="0.25">
      <c r="A627" s="43" t="str">
        <f>$A$35</f>
        <v>TOTAL</v>
      </c>
      <c r="B627" s="114">
        <f t="shared" ref="B627:O627" si="99">SUM(B612:B626)</f>
        <v>0</v>
      </c>
      <c r="C627" s="110">
        <f t="shared" si="99"/>
        <v>0</v>
      </c>
      <c r="D627" s="115">
        <f t="shared" si="99"/>
        <v>0</v>
      </c>
      <c r="E627" s="109">
        <f t="shared" si="99"/>
        <v>0</v>
      </c>
      <c r="F627" s="107">
        <f t="shared" si="99"/>
        <v>0</v>
      </c>
      <c r="G627" s="108">
        <f t="shared" si="99"/>
        <v>0</v>
      </c>
      <c r="H627" s="107">
        <f t="shared" si="99"/>
        <v>0</v>
      </c>
      <c r="I627" s="108">
        <f t="shared" si="99"/>
        <v>0</v>
      </c>
      <c r="J627" s="107">
        <f t="shared" si="99"/>
        <v>0</v>
      </c>
      <c r="K627" s="108">
        <f t="shared" si="99"/>
        <v>0</v>
      </c>
      <c r="L627" s="107">
        <f t="shared" si="99"/>
        <v>0</v>
      </c>
      <c r="M627" s="108">
        <f t="shared" si="99"/>
        <v>0</v>
      </c>
      <c r="N627" s="107">
        <f t="shared" si="99"/>
        <v>0</v>
      </c>
      <c r="O627" s="108">
        <f t="shared" si="99"/>
        <v>0</v>
      </c>
      <c r="P627" s="107">
        <f>SUM(P612:P626)</f>
        <v>0</v>
      </c>
      <c r="Q627" s="108">
        <f>SUM(Q612:Q626)</f>
        <v>0</v>
      </c>
      <c r="R627" s="107">
        <f t="shared" ref="R627:S627" si="100">SUM(R612:R626)</f>
        <v>0</v>
      </c>
      <c r="S627" s="109">
        <f t="shared" si="100"/>
        <v>0</v>
      </c>
      <c r="T627" s="107">
        <f>SUM(T612:T626)</f>
        <v>0</v>
      </c>
      <c r="U627" s="110">
        <f>SUM(U612:U626)</f>
        <v>0</v>
      </c>
      <c r="V627" s="107">
        <f>SUM(V612:V626)</f>
        <v>0</v>
      </c>
      <c r="W627" s="109">
        <f>SUM(W612:W626)</f>
        <v>0</v>
      </c>
    </row>
    <row r="628" spans="1:23" ht="12.75" customHeight="1" x14ac:dyDescent="0.2">
      <c r="A628" s="222" t="str">
        <f>$A$36</f>
        <v>TABLE C (Table B data by racial status)</v>
      </c>
      <c r="B628" s="223"/>
      <c r="C628" s="223"/>
      <c r="D628" s="223"/>
      <c r="E628" s="223"/>
      <c r="F628" s="223"/>
      <c r="G628" s="223"/>
      <c r="H628" s="223"/>
      <c r="I628" s="223"/>
      <c r="J628" s="223"/>
      <c r="K628" s="223"/>
      <c r="L628" s="223"/>
      <c r="M628" s="223"/>
      <c r="N628" s="223"/>
      <c r="O628" s="223"/>
      <c r="P628" s="223"/>
      <c r="Q628" s="223"/>
      <c r="R628" s="223"/>
      <c r="S628" s="223"/>
      <c r="T628" s="223"/>
      <c r="U628" s="223"/>
      <c r="V628" s="223"/>
      <c r="W628" s="224"/>
    </row>
    <row r="629" spans="1:23" ht="13.5" thickBot="1" x14ac:dyDescent="0.25">
      <c r="A629" s="225"/>
      <c r="B629" s="226"/>
      <c r="C629" s="226"/>
      <c r="D629" s="226"/>
      <c r="E629" s="226"/>
      <c r="F629" s="226"/>
      <c r="G629" s="226"/>
      <c r="H629" s="226"/>
      <c r="I629" s="226"/>
      <c r="J629" s="226"/>
      <c r="K629" s="226"/>
      <c r="L629" s="226"/>
      <c r="M629" s="226"/>
      <c r="N629" s="226"/>
      <c r="O629" s="226"/>
      <c r="P629" s="226"/>
      <c r="Q629" s="226"/>
      <c r="R629" s="226"/>
      <c r="S629" s="226"/>
      <c r="T629" s="226"/>
      <c r="U629" s="226"/>
      <c r="V629" s="226"/>
      <c r="W629" s="227"/>
    </row>
    <row r="630" spans="1:23" ht="13.5" thickBot="1" x14ac:dyDescent="0.25">
      <c r="A630" s="43" t="str">
        <f>$A$38</f>
        <v>APPRENTICES</v>
      </c>
      <c r="B630" s="112">
        <f>F630+H630+J630+L630+N630+P630+R630</f>
        <v>0</v>
      </c>
      <c r="C630" s="110">
        <f>G630+I630+K630+M630+O630+Q630+S630</f>
        <v>0</v>
      </c>
      <c r="D630" s="115">
        <f>F630+H630+J630+L630+N630+P630</f>
        <v>0</v>
      </c>
      <c r="E630" s="112">
        <f>G630+I630+K630+M630+O630+Q630</f>
        <v>0</v>
      </c>
      <c r="F630" s="94"/>
      <c r="G630" s="56"/>
      <c r="H630" s="95"/>
      <c r="I630" s="56"/>
      <c r="J630" s="95"/>
      <c r="K630" s="56"/>
      <c r="L630" s="95"/>
      <c r="M630" s="56"/>
      <c r="N630" s="95"/>
      <c r="O630" s="56"/>
      <c r="P630" s="95"/>
      <c r="Q630" s="56"/>
      <c r="R630" s="95"/>
      <c r="S630" s="56"/>
      <c r="T630" s="44"/>
      <c r="U630" s="45"/>
      <c r="V630" s="44"/>
      <c r="W630" s="45"/>
    </row>
    <row r="631" spans="1:23" ht="13.5" thickBot="1" x14ac:dyDescent="0.25">
      <c r="A631" s="43" t="str">
        <f>$A$39</f>
        <v>OJT TRAINEES</v>
      </c>
      <c r="B631" s="112">
        <f>F631+H631+J631+L631+N631+P631+R631</f>
        <v>0</v>
      </c>
      <c r="C631" s="110">
        <f>G631+I631+K631+M631+O631+Q631+S631</f>
        <v>0</v>
      </c>
      <c r="D631" s="115">
        <f>F631+H631+J631+L631+N631+P631</f>
        <v>0</v>
      </c>
      <c r="E631" s="112">
        <f>G631+I631+K631+M631+O631+Q631</f>
        <v>0</v>
      </c>
      <c r="F631" s="94"/>
      <c r="G631" s="56"/>
      <c r="H631" s="95"/>
      <c r="I631" s="56"/>
      <c r="J631" s="95"/>
      <c r="K631" s="56"/>
      <c r="L631" s="95"/>
      <c r="M631" s="56"/>
      <c r="N631" s="95"/>
      <c r="O631" s="56"/>
      <c r="P631" s="95"/>
      <c r="Q631" s="56"/>
      <c r="R631" s="95"/>
      <c r="S631" s="56"/>
      <c r="T631" s="46"/>
      <c r="U631" s="47"/>
      <c r="V631" s="46"/>
      <c r="W631" s="47"/>
    </row>
    <row r="632" spans="1:23" ht="15.75" customHeight="1" x14ac:dyDescent="0.2">
      <c r="A632" s="228" t="str">
        <f>$A$40</f>
        <v xml:space="preserve">8. PREPARED BY: </v>
      </c>
      <c r="B632" s="229"/>
      <c r="C632" s="229"/>
      <c r="D632" s="229"/>
      <c r="E632" s="229"/>
      <c r="F632" s="229"/>
      <c r="G632" s="229"/>
      <c r="H632" s="230"/>
      <c r="I632" s="243" t="str">
        <f>$I$40</f>
        <v>9. DATE</v>
      </c>
      <c r="J632" s="244"/>
      <c r="K632" s="243" t="str">
        <f>$K$40</f>
        <v>10. REVIEWED BY:    (Signature and Title of State Highway Official)</v>
      </c>
      <c r="L632" s="245"/>
      <c r="M632" s="245"/>
      <c r="N632" s="245"/>
      <c r="O632" s="245"/>
      <c r="P632" s="245"/>
      <c r="Q632" s="245"/>
      <c r="R632" s="245"/>
      <c r="S632" s="245"/>
      <c r="T632" s="245"/>
      <c r="U632" s="244"/>
      <c r="V632" s="243" t="s">
        <v>28</v>
      </c>
      <c r="W632" s="246"/>
    </row>
    <row r="633" spans="1:23" ht="12.75" customHeight="1" x14ac:dyDescent="0.2">
      <c r="A633" s="247" t="str">
        <f>$A$41</f>
        <v>(Signature and Title of Contractors Representative)</v>
      </c>
      <c r="B633" s="248"/>
      <c r="C633" s="248"/>
      <c r="D633" s="248"/>
      <c r="E633" s="248"/>
      <c r="F633" s="248"/>
      <c r="G633" s="248"/>
      <c r="H633" s="249"/>
      <c r="I633" s="250" t="str">
        <f>IF($I$41="","",$I$41)</f>
        <v/>
      </c>
      <c r="J633" s="192"/>
      <c r="K633" s="253" t="str">
        <f>IF($K$41="","",$K$41)</f>
        <v/>
      </c>
      <c r="L633" s="146"/>
      <c r="M633" s="146"/>
      <c r="N633" s="146"/>
      <c r="O633" s="146"/>
      <c r="P633" s="146"/>
      <c r="Q633" s="146"/>
      <c r="R633" s="146"/>
      <c r="S633" s="146"/>
      <c r="T633" s="146"/>
      <c r="U633" s="254"/>
      <c r="V633" s="258" t="str">
        <f>IF($V$41="","",$V$41)</f>
        <v/>
      </c>
      <c r="W633" s="259"/>
    </row>
    <row r="634" spans="1:23" x14ac:dyDescent="0.2">
      <c r="A634" s="262" t="str">
        <f>IF($A$42="","",$A$42)</f>
        <v/>
      </c>
      <c r="B634" s="263"/>
      <c r="C634" s="263"/>
      <c r="D634" s="263"/>
      <c r="E634" s="263"/>
      <c r="F634" s="263"/>
      <c r="G634" s="263"/>
      <c r="H634" s="264"/>
      <c r="I634" s="193"/>
      <c r="J634" s="192"/>
      <c r="K634" s="253"/>
      <c r="L634" s="146"/>
      <c r="M634" s="146"/>
      <c r="N634" s="146"/>
      <c r="O634" s="146"/>
      <c r="P634" s="146"/>
      <c r="Q634" s="146"/>
      <c r="R634" s="146"/>
      <c r="S634" s="146"/>
      <c r="T634" s="146"/>
      <c r="U634" s="254"/>
      <c r="V634" s="258"/>
      <c r="W634" s="259"/>
    </row>
    <row r="635" spans="1:23" x14ac:dyDescent="0.2">
      <c r="A635" s="262"/>
      <c r="B635" s="263"/>
      <c r="C635" s="263"/>
      <c r="D635" s="263"/>
      <c r="E635" s="263"/>
      <c r="F635" s="263"/>
      <c r="G635" s="263"/>
      <c r="H635" s="264"/>
      <c r="I635" s="193"/>
      <c r="J635" s="192"/>
      <c r="K635" s="253"/>
      <c r="L635" s="146"/>
      <c r="M635" s="146"/>
      <c r="N635" s="146"/>
      <c r="O635" s="146"/>
      <c r="P635" s="146"/>
      <c r="Q635" s="146"/>
      <c r="R635" s="146"/>
      <c r="S635" s="146"/>
      <c r="T635" s="146"/>
      <c r="U635" s="254"/>
      <c r="V635" s="258"/>
      <c r="W635" s="259"/>
    </row>
    <row r="636" spans="1:23" ht="13.5" thickBot="1" x14ac:dyDescent="0.25">
      <c r="A636" s="265"/>
      <c r="B636" s="266"/>
      <c r="C636" s="266"/>
      <c r="D636" s="266"/>
      <c r="E636" s="266"/>
      <c r="F636" s="266"/>
      <c r="G636" s="266"/>
      <c r="H636" s="267"/>
      <c r="I636" s="251"/>
      <c r="J636" s="252"/>
      <c r="K636" s="255"/>
      <c r="L636" s="256"/>
      <c r="M636" s="256"/>
      <c r="N636" s="256"/>
      <c r="O636" s="256"/>
      <c r="P636" s="256"/>
      <c r="Q636" s="256"/>
      <c r="R636" s="256"/>
      <c r="S636" s="256"/>
      <c r="T636" s="256"/>
      <c r="U636" s="257"/>
      <c r="V636" s="260"/>
      <c r="W636" s="261"/>
    </row>
    <row r="637" spans="1:23" x14ac:dyDescent="0.2">
      <c r="A637" s="234" t="str">
        <f>$A$45</f>
        <v>Form FHWA- 1391 (Rev. 06-22)</v>
      </c>
      <c r="B637" s="235"/>
      <c r="C637" s="236"/>
      <c r="D637" s="236"/>
      <c r="E637" s="49"/>
      <c r="F637" s="49"/>
      <c r="G637" s="49"/>
      <c r="H637" s="49"/>
      <c r="I637" s="49"/>
      <c r="J637" s="237" t="str">
        <f>$J$45</f>
        <v>PREVIOUS EDITIONS ARE OBSOLETE</v>
      </c>
      <c r="K637" s="237"/>
      <c r="L637" s="237"/>
      <c r="M637" s="237"/>
      <c r="N637" s="237"/>
      <c r="O637" s="237"/>
      <c r="P637" s="237"/>
      <c r="Q637" s="237"/>
      <c r="R637" s="237"/>
      <c r="S637" s="237"/>
      <c r="T637" s="237"/>
      <c r="U637" s="237"/>
      <c r="V637" s="237"/>
      <c r="W637" s="237"/>
    </row>
    <row r="638" spans="1:23" ht="13.5" thickBot="1" x14ac:dyDescent="0.25"/>
    <row r="639" spans="1:23" s="52" customFormat="1" ht="18.75" thickBot="1" x14ac:dyDescent="0.3">
      <c r="A639" s="207" t="str">
        <f>$A$10</f>
        <v xml:space="preserve">FEDERAL-AID HIGHWAY CONSTRUCTION CONTRACTORS ANNUAL EEO REPORT </v>
      </c>
      <c r="B639" s="208"/>
      <c r="C639" s="208"/>
      <c r="D639" s="208"/>
      <c r="E639" s="208"/>
      <c r="F639" s="208"/>
      <c r="G639" s="208"/>
      <c r="H639" s="208"/>
      <c r="I639" s="208"/>
      <c r="J639" s="208"/>
      <c r="K639" s="208"/>
      <c r="L639" s="208"/>
      <c r="M639" s="208"/>
      <c r="N639" s="208"/>
      <c r="O639" s="208"/>
      <c r="P639" s="208"/>
      <c r="Q639" s="208"/>
      <c r="R639" s="208"/>
      <c r="S639" s="208"/>
      <c r="T639" s="208"/>
      <c r="U639" s="208"/>
      <c r="V639" s="208"/>
      <c r="W639" s="209"/>
    </row>
    <row r="640" spans="1:23" ht="12.75" customHeight="1" x14ac:dyDescent="0.2">
      <c r="A640" s="210" t="str">
        <f>$A$11</f>
        <v xml:space="preserve">1. SELECT FIELD FROM DROPDOWN MENU: </v>
      </c>
      <c r="B640" s="211"/>
      <c r="C640" s="211"/>
      <c r="D640" s="212"/>
      <c r="E640" s="213" t="str">
        <f>$E$11</f>
        <v>2. COMPANY NAME, CITY, STATE:</v>
      </c>
      <c r="F640" s="138"/>
      <c r="G640" s="138"/>
      <c r="H640" s="138"/>
      <c r="I640" s="214"/>
      <c r="J640" s="161" t="str">
        <f>$J$11</f>
        <v>3. PROJECT NAME or DESCRIPTION:</v>
      </c>
      <c r="K640" s="162"/>
      <c r="L640" s="162"/>
      <c r="M640" s="162"/>
      <c r="N640" s="163" t="str">
        <f>$N$11</f>
        <v>4. DOLLAR AMOUNT OF CONTRACT:</v>
      </c>
      <c r="O640" s="164"/>
      <c r="P640" s="164"/>
      <c r="Q640" s="164"/>
      <c r="R640" s="215" t="str">
        <f>$R$11</f>
        <v>5.REPORTING WEEK FOR THIS PROJECT:</v>
      </c>
      <c r="S640" s="216"/>
      <c r="T640" s="216"/>
      <c r="U640" s="216"/>
      <c r="V640" s="216"/>
      <c r="W640" s="217"/>
    </row>
    <row r="641" spans="1:23" ht="12.75" customHeight="1" x14ac:dyDescent="0.2">
      <c r="A641" s="184"/>
      <c r="B641" s="185"/>
      <c r="C641" s="185"/>
      <c r="D641" s="186"/>
      <c r="E641" s="190" t="str">
        <f>IF($D$4="","Enter Company information at top of spreadsheet",$D$4)</f>
        <v>Enter Company information at top of spreadsheet</v>
      </c>
      <c r="F641" s="191"/>
      <c r="G641" s="191"/>
      <c r="H641" s="191"/>
      <c r="I641" s="192"/>
      <c r="J641" s="165"/>
      <c r="K641" s="166"/>
      <c r="L641" s="166"/>
      <c r="M641" s="166"/>
      <c r="N641" s="169"/>
      <c r="O641" s="170"/>
      <c r="P641" s="170"/>
      <c r="Q641" s="171"/>
      <c r="R641" s="197"/>
      <c r="S641" s="198"/>
      <c r="T641" s="198"/>
      <c r="U641" s="198"/>
      <c r="V641" s="198"/>
      <c r="W641" s="199"/>
    </row>
    <row r="642" spans="1:23" x14ac:dyDescent="0.2">
      <c r="A642" s="184"/>
      <c r="B642" s="185"/>
      <c r="C642" s="185"/>
      <c r="D642" s="186"/>
      <c r="E642" s="193"/>
      <c r="F642" s="191"/>
      <c r="G642" s="191"/>
      <c r="H642" s="191"/>
      <c r="I642" s="192"/>
      <c r="J642" s="165"/>
      <c r="K642" s="166"/>
      <c r="L642" s="166"/>
      <c r="M642" s="166"/>
      <c r="N642" s="172"/>
      <c r="O642" s="170"/>
      <c r="P642" s="170"/>
      <c r="Q642" s="171"/>
      <c r="R642" s="200"/>
      <c r="S642" s="198"/>
      <c r="T642" s="198"/>
      <c r="U642" s="198"/>
      <c r="V642" s="198"/>
      <c r="W642" s="199"/>
    </row>
    <row r="643" spans="1:23" ht="13.5" thickBot="1" x14ac:dyDescent="0.25">
      <c r="A643" s="187"/>
      <c r="B643" s="188"/>
      <c r="C643" s="188"/>
      <c r="D643" s="189"/>
      <c r="E643" s="194"/>
      <c r="F643" s="195"/>
      <c r="G643" s="195"/>
      <c r="H643" s="195"/>
      <c r="I643" s="196"/>
      <c r="J643" s="167"/>
      <c r="K643" s="168"/>
      <c r="L643" s="168"/>
      <c r="M643" s="168"/>
      <c r="N643" s="173"/>
      <c r="O643" s="174"/>
      <c r="P643" s="174"/>
      <c r="Q643" s="175"/>
      <c r="R643" s="201"/>
      <c r="S643" s="202"/>
      <c r="T643" s="202"/>
      <c r="U643" s="202"/>
      <c r="V643" s="202"/>
      <c r="W643" s="203"/>
    </row>
    <row r="644" spans="1:23" ht="13.5" customHeight="1" thickBot="1" x14ac:dyDescent="0.25">
      <c r="A644" s="204" t="str">
        <f>$A$15</f>
        <v>This collection of information is required by law and regulation 23 U.S.C. 140a and 23 CFR Part 230. The OMB control number for this collection is 2125-0019 expiring in March 2025.</v>
      </c>
      <c r="B644" s="205"/>
      <c r="C644" s="205"/>
      <c r="D644" s="205"/>
      <c r="E644" s="205"/>
      <c r="F644" s="205"/>
      <c r="G644" s="205"/>
      <c r="H644" s="205"/>
      <c r="I644" s="205"/>
      <c r="J644" s="205"/>
      <c r="K644" s="205"/>
      <c r="L644" s="205"/>
      <c r="M644" s="205"/>
      <c r="N644" s="205"/>
      <c r="O644" s="205"/>
      <c r="P644" s="205"/>
      <c r="Q644" s="205"/>
      <c r="R644" s="205"/>
      <c r="S644" s="205"/>
      <c r="T644" s="205"/>
      <c r="U644" s="205"/>
      <c r="V644" s="205"/>
      <c r="W644" s="206"/>
    </row>
    <row r="645" spans="1:23" ht="30" customHeight="1" thickBot="1" x14ac:dyDescent="0.25">
      <c r="A645" s="178" t="str">
        <f>$A$16</f>
        <v>6. WORKFORCE ON FEDERAL-AID AND CONSTRUCTION SITE(S) DURING LAST FULL PAY PERIOD ENDING IN JULY 2024</v>
      </c>
      <c r="B645" s="179"/>
      <c r="C645" s="179"/>
      <c r="D645" s="179"/>
      <c r="E645" s="179"/>
      <c r="F645" s="179"/>
      <c r="G645" s="179"/>
      <c r="H645" s="179"/>
      <c r="I645" s="179"/>
      <c r="J645" s="179"/>
      <c r="K645" s="179"/>
      <c r="L645" s="179"/>
      <c r="M645" s="179"/>
      <c r="N645" s="179"/>
      <c r="O645" s="179"/>
      <c r="P645" s="179"/>
      <c r="Q645" s="179"/>
      <c r="R645" s="179"/>
      <c r="S645" s="179"/>
      <c r="T645" s="179"/>
      <c r="U645" s="179"/>
      <c r="V645" s="179"/>
      <c r="W645" s="180"/>
    </row>
    <row r="646" spans="1:23" ht="14.25" thickTop="1" thickBot="1" x14ac:dyDescent="0.25">
      <c r="A646" s="181" t="str">
        <f>$A$17</f>
        <v>TABLE A</v>
      </c>
      <c r="B646" s="182"/>
      <c r="C646" s="182"/>
      <c r="D646" s="182"/>
      <c r="E646" s="182"/>
      <c r="F646" s="182"/>
      <c r="G646" s="182"/>
      <c r="H646" s="182"/>
      <c r="I646" s="182"/>
      <c r="J646" s="182"/>
      <c r="K646" s="182"/>
      <c r="L646" s="182"/>
      <c r="M646" s="182"/>
      <c r="N646" s="182"/>
      <c r="O646" s="182"/>
      <c r="P646" s="182"/>
      <c r="Q646" s="182"/>
      <c r="R646" s="182"/>
      <c r="S646" s="183"/>
      <c r="T646" s="231" t="str">
        <f>$T$17</f>
        <v>TABLE B</v>
      </c>
      <c r="U646" s="232"/>
      <c r="V646" s="232"/>
      <c r="W646" s="233"/>
    </row>
    <row r="647" spans="1:23" ht="96" customHeight="1" thickTop="1" thickBot="1" x14ac:dyDescent="0.25">
      <c r="A647" s="32" t="str">
        <f>$A$18</f>
        <v>JOB CATEGORIES</v>
      </c>
      <c r="B647" s="238" t="str">
        <f>$B$18</f>
        <v>TOTAL EMPLOYED</v>
      </c>
      <c r="C647" s="239"/>
      <c r="D647" s="240" t="str">
        <f>$D$18</f>
        <v>TOTAL RACIAL / ETHNIC MINORITY</v>
      </c>
      <c r="E647" s="241"/>
      <c r="F647" s="242" t="str">
        <f>$F$18</f>
        <v>BLACK or
AFRICAN
AMERICAN</v>
      </c>
      <c r="G647" s="177"/>
      <c r="H647" s="176" t="str">
        <f>$H$18</f>
        <v>HISPANIC OR LATINO</v>
      </c>
      <c r="I647" s="177"/>
      <c r="J647" s="176" t="str">
        <f>$J$18</f>
        <v>AMERICAN 
INDIAN OR 
ALASKA 
NATIVE</v>
      </c>
      <c r="K647" s="177"/>
      <c r="L647" s="176" t="str">
        <f>$L$18</f>
        <v>ASIAN</v>
      </c>
      <c r="M647" s="177"/>
      <c r="N647" s="176" t="str">
        <f>$N$18</f>
        <v>NATIVE 
HAWAIIAN OR 
OTHER PACIFIC ISLANDER</v>
      </c>
      <c r="O647" s="177"/>
      <c r="P647" s="176" t="str">
        <f>$P$18</f>
        <v>TWO OR MORE RACES</v>
      </c>
      <c r="Q647" s="177"/>
      <c r="R647" s="176" t="str">
        <f>$R$18</f>
        <v xml:space="preserve">WHITE </v>
      </c>
      <c r="S647" s="218"/>
      <c r="T647" s="219" t="str">
        <f>$T$18</f>
        <v>APPRENTICES</v>
      </c>
      <c r="U647" s="219"/>
      <c r="V647" s="220" t="str">
        <f>$V$18</f>
        <v>ON THE JOB TRAINEES</v>
      </c>
      <c r="W647" s="221"/>
    </row>
    <row r="648" spans="1:23" ht="13.5" thickBot="1" x14ac:dyDescent="0.25">
      <c r="A648" s="33"/>
      <c r="B648" s="34" t="str">
        <f>$B$19</f>
        <v>M</v>
      </c>
      <c r="C648" s="35" t="str">
        <f>$C$19</f>
        <v>F</v>
      </c>
      <c r="D648" s="36" t="str">
        <f>$D$19</f>
        <v>M</v>
      </c>
      <c r="E648" s="35" t="str">
        <f>$E$19</f>
        <v>F</v>
      </c>
      <c r="F648" s="37" t="str">
        <f>$F$19</f>
        <v>M</v>
      </c>
      <c r="G648" s="38" t="str">
        <f>$G$19</f>
        <v>F</v>
      </c>
      <c r="H648" s="39" t="str">
        <f>$H$19</f>
        <v>M</v>
      </c>
      <c r="I648" s="38" t="str">
        <f>$I$19</f>
        <v>F</v>
      </c>
      <c r="J648" s="39" t="str">
        <f>$J$19</f>
        <v>M</v>
      </c>
      <c r="K648" s="38" t="str">
        <f>$K$19</f>
        <v>F</v>
      </c>
      <c r="L648" s="39" t="str">
        <f>$L$19</f>
        <v>M</v>
      </c>
      <c r="M648" s="38" t="str">
        <f>$M$19</f>
        <v>F</v>
      </c>
      <c r="N648" s="39" t="str">
        <f>$N$19</f>
        <v>M</v>
      </c>
      <c r="O648" s="38" t="str">
        <f>$O$19</f>
        <v>F</v>
      </c>
      <c r="P648" s="39" t="str">
        <f>$P$19</f>
        <v>M</v>
      </c>
      <c r="Q648" s="38" t="str">
        <f>$Q$19</f>
        <v>F</v>
      </c>
      <c r="R648" s="39" t="str">
        <f>$R$19</f>
        <v>M</v>
      </c>
      <c r="S648" s="40" t="str">
        <f>$S$19</f>
        <v>F</v>
      </c>
      <c r="T648" s="41" t="str">
        <f>$T$19</f>
        <v>M</v>
      </c>
      <c r="U648" s="35" t="str">
        <f>$U$19</f>
        <v>F</v>
      </c>
      <c r="V648" s="96" t="str">
        <f>$V$19</f>
        <v>M</v>
      </c>
      <c r="W648" s="42" t="str">
        <f>$W$19</f>
        <v>F</v>
      </c>
    </row>
    <row r="649" spans="1:23" ht="13.5" thickBot="1" x14ac:dyDescent="0.25">
      <c r="A649" s="43" t="str">
        <f>$A$20</f>
        <v>OFFICIALS</v>
      </c>
      <c r="B649" s="111">
        <f>F649+H649+J649+L649+N649+P649+R649</f>
        <v>0</v>
      </c>
      <c r="C649" s="112">
        <f t="shared" ref="C649:C663" si="101">G649+I649+K649+M649+O649+Q649+S649</f>
        <v>0</v>
      </c>
      <c r="D649" s="113">
        <f t="shared" ref="D649:D663" si="102">F649+H649+J649+L649+N649+P649</f>
        <v>0</v>
      </c>
      <c r="E649" s="112">
        <f t="shared" ref="E649:E663" si="103">G649+I649+K649+M649+O649+Q649</f>
        <v>0</v>
      </c>
      <c r="F649" s="55"/>
      <c r="G649" s="56"/>
      <c r="H649" s="57"/>
      <c r="I649" s="56"/>
      <c r="J649" s="57"/>
      <c r="K649" s="56"/>
      <c r="L649" s="57"/>
      <c r="M649" s="56"/>
      <c r="N649" s="57"/>
      <c r="O649" s="56"/>
      <c r="P649" s="57"/>
      <c r="Q649" s="56"/>
      <c r="R649" s="58"/>
      <c r="S649" s="59"/>
      <c r="T649" s="128"/>
      <c r="U649" s="129"/>
      <c r="V649" s="128"/>
      <c r="W649" s="130"/>
    </row>
    <row r="650" spans="1:23" ht="13.5" thickBot="1" x14ac:dyDescent="0.25">
      <c r="A650" s="43" t="str">
        <f>$A$21</f>
        <v>SUPERVISORS</v>
      </c>
      <c r="B650" s="111">
        <f t="shared" ref="B650:B663" si="104">F650+H650+J650+L650+N650+P650+R650</f>
        <v>0</v>
      </c>
      <c r="C650" s="112">
        <f t="shared" si="101"/>
        <v>0</v>
      </c>
      <c r="D650" s="113">
        <f t="shared" si="102"/>
        <v>0</v>
      </c>
      <c r="E650" s="112">
        <f t="shared" si="103"/>
        <v>0</v>
      </c>
      <c r="F650" s="55"/>
      <c r="G650" s="56"/>
      <c r="H650" s="57"/>
      <c r="I650" s="56"/>
      <c r="J650" s="57"/>
      <c r="K650" s="56"/>
      <c r="L650" s="57"/>
      <c r="M650" s="56"/>
      <c r="N650" s="57"/>
      <c r="O650" s="56"/>
      <c r="P650" s="57"/>
      <c r="Q650" s="60"/>
      <c r="R650" s="61"/>
      <c r="S650" s="62"/>
      <c r="T650" s="131"/>
      <c r="U650" s="132"/>
      <c r="V650" s="131"/>
      <c r="W650" s="133"/>
    </row>
    <row r="651" spans="1:23" ht="13.5" thickBot="1" x14ac:dyDescent="0.25">
      <c r="A651" s="43" t="str">
        <f>$A$22</f>
        <v>FOREMEN/WOMEN</v>
      </c>
      <c r="B651" s="111">
        <f t="shared" si="104"/>
        <v>0</v>
      </c>
      <c r="C651" s="112">
        <f t="shared" si="101"/>
        <v>0</v>
      </c>
      <c r="D651" s="113">
        <f t="shared" si="102"/>
        <v>0</v>
      </c>
      <c r="E651" s="112">
        <f t="shared" si="103"/>
        <v>0</v>
      </c>
      <c r="F651" s="55"/>
      <c r="G651" s="56"/>
      <c r="H651" s="57"/>
      <c r="I651" s="56"/>
      <c r="J651" s="57"/>
      <c r="K651" s="56"/>
      <c r="L651" s="57"/>
      <c r="M651" s="56"/>
      <c r="N651" s="57"/>
      <c r="O651" s="56"/>
      <c r="P651" s="57"/>
      <c r="Q651" s="60"/>
      <c r="R651" s="65"/>
      <c r="S651" s="66"/>
      <c r="T651" s="134"/>
      <c r="U651" s="135"/>
      <c r="V651" s="134"/>
      <c r="W651" s="136"/>
    </row>
    <row r="652" spans="1:23" ht="13.5" thickBot="1" x14ac:dyDescent="0.25">
      <c r="A652" s="43" t="str">
        <f>$A$23</f>
        <v>CLERICAL</v>
      </c>
      <c r="B652" s="111">
        <f t="shared" si="104"/>
        <v>0</v>
      </c>
      <c r="C652" s="112">
        <f t="shared" si="101"/>
        <v>0</v>
      </c>
      <c r="D652" s="113">
        <f t="shared" si="102"/>
        <v>0</v>
      </c>
      <c r="E652" s="112">
        <f t="shared" si="103"/>
        <v>0</v>
      </c>
      <c r="F652" s="55"/>
      <c r="G652" s="56"/>
      <c r="H652" s="57"/>
      <c r="I652" s="56"/>
      <c r="J652" s="57"/>
      <c r="K652" s="56"/>
      <c r="L652" s="57"/>
      <c r="M652" s="56"/>
      <c r="N652" s="57"/>
      <c r="O652" s="56"/>
      <c r="P652" s="57"/>
      <c r="Q652" s="60"/>
      <c r="R652" s="65"/>
      <c r="S652" s="66"/>
      <c r="T652" s="134"/>
      <c r="U652" s="135"/>
      <c r="V652" s="134"/>
      <c r="W652" s="136"/>
    </row>
    <row r="653" spans="1:23" ht="13.5" thickBot="1" x14ac:dyDescent="0.25">
      <c r="A653" s="43" t="str">
        <f>$A$24</f>
        <v>EQUIPMENT OPERATORS</v>
      </c>
      <c r="B653" s="111">
        <f t="shared" si="104"/>
        <v>0</v>
      </c>
      <c r="C653" s="112">
        <f t="shared" si="101"/>
        <v>0</v>
      </c>
      <c r="D653" s="113">
        <f t="shared" si="102"/>
        <v>0</v>
      </c>
      <c r="E653" s="112">
        <f t="shared" si="103"/>
        <v>0</v>
      </c>
      <c r="F653" s="55"/>
      <c r="G653" s="56"/>
      <c r="H653" s="57"/>
      <c r="I653" s="56"/>
      <c r="J653" s="57"/>
      <c r="K653" s="56"/>
      <c r="L653" s="57"/>
      <c r="M653" s="56"/>
      <c r="N653" s="57"/>
      <c r="O653" s="56"/>
      <c r="P653" s="57"/>
      <c r="Q653" s="60"/>
      <c r="R653" s="65"/>
      <c r="S653" s="66"/>
      <c r="T653" s="67"/>
      <c r="U653" s="89"/>
      <c r="V653" s="67"/>
      <c r="W653" s="68"/>
    </row>
    <row r="654" spans="1:23" ht="13.5" thickBot="1" x14ac:dyDescent="0.25">
      <c r="A654" s="43" t="str">
        <f>$A$25</f>
        <v>MECHANICS</v>
      </c>
      <c r="B654" s="111">
        <f t="shared" si="104"/>
        <v>0</v>
      </c>
      <c r="C654" s="112">
        <f t="shared" si="101"/>
        <v>0</v>
      </c>
      <c r="D654" s="113">
        <f t="shared" si="102"/>
        <v>0</v>
      </c>
      <c r="E654" s="112">
        <f t="shared" si="103"/>
        <v>0</v>
      </c>
      <c r="F654" s="55"/>
      <c r="G654" s="56"/>
      <c r="H654" s="57"/>
      <c r="I654" s="56"/>
      <c r="J654" s="57"/>
      <c r="K654" s="56"/>
      <c r="L654" s="57"/>
      <c r="M654" s="56"/>
      <c r="N654" s="57"/>
      <c r="O654" s="56"/>
      <c r="P654" s="57"/>
      <c r="Q654" s="60"/>
      <c r="R654" s="65"/>
      <c r="S654" s="66"/>
      <c r="T654" s="67"/>
      <c r="U654" s="89"/>
      <c r="V654" s="67"/>
      <c r="W654" s="68"/>
    </row>
    <row r="655" spans="1:23" ht="13.5" thickBot="1" x14ac:dyDescent="0.25">
      <c r="A655" s="43" t="str">
        <f>$A$26</f>
        <v>TRUCK DRIVERS</v>
      </c>
      <c r="B655" s="111">
        <f t="shared" si="104"/>
        <v>0</v>
      </c>
      <c r="C655" s="112">
        <f t="shared" si="101"/>
        <v>0</v>
      </c>
      <c r="D655" s="113">
        <f t="shared" si="102"/>
        <v>0</v>
      </c>
      <c r="E655" s="112">
        <f t="shared" si="103"/>
        <v>0</v>
      </c>
      <c r="F655" s="55"/>
      <c r="G655" s="56"/>
      <c r="H655" s="57"/>
      <c r="I655" s="56"/>
      <c r="J655" s="57"/>
      <c r="K655" s="56"/>
      <c r="L655" s="57"/>
      <c r="M655" s="56"/>
      <c r="N655" s="57"/>
      <c r="O655" s="56"/>
      <c r="P655" s="57"/>
      <c r="Q655" s="60"/>
      <c r="R655" s="69"/>
      <c r="S655" s="70"/>
      <c r="T655" s="63"/>
      <c r="U655" s="90"/>
      <c r="V655" s="63"/>
      <c r="W655" s="64"/>
    </row>
    <row r="656" spans="1:23" ht="13.5" thickBot="1" x14ac:dyDescent="0.25">
      <c r="A656" s="43" t="str">
        <f>$A$27</f>
        <v>IRONWORKERS</v>
      </c>
      <c r="B656" s="111">
        <f t="shared" si="104"/>
        <v>0</v>
      </c>
      <c r="C656" s="112">
        <f t="shared" si="101"/>
        <v>0</v>
      </c>
      <c r="D656" s="113">
        <f t="shared" si="102"/>
        <v>0</v>
      </c>
      <c r="E656" s="112">
        <f t="shared" si="103"/>
        <v>0</v>
      </c>
      <c r="F656" s="55"/>
      <c r="G656" s="56"/>
      <c r="H656" s="57"/>
      <c r="I656" s="56"/>
      <c r="J656" s="57"/>
      <c r="K656" s="56"/>
      <c r="L656" s="57"/>
      <c r="M656" s="56"/>
      <c r="N656" s="57"/>
      <c r="O656" s="56"/>
      <c r="P656" s="57"/>
      <c r="Q656" s="60"/>
      <c r="R656" s="71"/>
      <c r="S656" s="72"/>
      <c r="T656" s="73"/>
      <c r="U656" s="91"/>
      <c r="V656" s="73"/>
      <c r="W656" s="74"/>
    </row>
    <row r="657" spans="1:23" ht="13.5" thickBot="1" x14ac:dyDescent="0.25">
      <c r="A657" s="43" t="str">
        <f>$A$28</f>
        <v>CARPENTERS</v>
      </c>
      <c r="B657" s="111">
        <f t="shared" si="104"/>
        <v>0</v>
      </c>
      <c r="C657" s="112">
        <f t="shared" si="101"/>
        <v>0</v>
      </c>
      <c r="D657" s="113">
        <f t="shared" si="102"/>
        <v>0</v>
      </c>
      <c r="E657" s="112">
        <f t="shared" si="103"/>
        <v>0</v>
      </c>
      <c r="F657" s="55"/>
      <c r="G657" s="56"/>
      <c r="H657" s="57"/>
      <c r="I657" s="56"/>
      <c r="J657" s="57"/>
      <c r="K657" s="56"/>
      <c r="L657" s="57"/>
      <c r="M657" s="56"/>
      <c r="N657" s="57"/>
      <c r="O657" s="56"/>
      <c r="P657" s="57"/>
      <c r="Q657" s="60"/>
      <c r="R657" s="71"/>
      <c r="S657" s="72"/>
      <c r="T657" s="73"/>
      <c r="U657" s="91"/>
      <c r="V657" s="73"/>
      <c r="W657" s="74"/>
    </row>
    <row r="658" spans="1:23" ht="13.5" thickBot="1" x14ac:dyDescent="0.25">
      <c r="A658" s="43" t="str">
        <f>$A$29</f>
        <v>CEMENT MASONS</v>
      </c>
      <c r="B658" s="111">
        <f t="shared" si="104"/>
        <v>0</v>
      </c>
      <c r="C658" s="112">
        <f t="shared" si="101"/>
        <v>0</v>
      </c>
      <c r="D658" s="113">
        <f t="shared" si="102"/>
        <v>0</v>
      </c>
      <c r="E658" s="112">
        <f t="shared" si="103"/>
        <v>0</v>
      </c>
      <c r="F658" s="55"/>
      <c r="G658" s="56"/>
      <c r="H658" s="57"/>
      <c r="I658" s="56"/>
      <c r="J658" s="57"/>
      <c r="K658" s="56"/>
      <c r="L658" s="57"/>
      <c r="M658" s="56"/>
      <c r="N658" s="57"/>
      <c r="O658" s="56"/>
      <c r="P658" s="57"/>
      <c r="Q658" s="60"/>
      <c r="R658" s="71"/>
      <c r="S658" s="72"/>
      <c r="T658" s="73"/>
      <c r="U658" s="91"/>
      <c r="V658" s="73"/>
      <c r="W658" s="74"/>
    </row>
    <row r="659" spans="1:23" ht="13.5" thickBot="1" x14ac:dyDescent="0.25">
      <c r="A659" s="43" t="str">
        <f>$A$30</f>
        <v>ELECTRICIANS</v>
      </c>
      <c r="B659" s="111">
        <f t="shared" si="104"/>
        <v>0</v>
      </c>
      <c r="C659" s="112">
        <f t="shared" si="101"/>
        <v>0</v>
      </c>
      <c r="D659" s="113">
        <f t="shared" si="102"/>
        <v>0</v>
      </c>
      <c r="E659" s="112">
        <f t="shared" si="103"/>
        <v>0</v>
      </c>
      <c r="F659" s="55"/>
      <c r="G659" s="56"/>
      <c r="H659" s="57"/>
      <c r="I659" s="56"/>
      <c r="J659" s="57"/>
      <c r="K659" s="56"/>
      <c r="L659" s="57"/>
      <c r="M659" s="56"/>
      <c r="N659" s="57"/>
      <c r="O659" s="56"/>
      <c r="P659" s="57"/>
      <c r="Q659" s="60"/>
      <c r="R659" s="71"/>
      <c r="S659" s="72"/>
      <c r="T659" s="73"/>
      <c r="U659" s="91"/>
      <c r="V659" s="73"/>
      <c r="W659" s="74"/>
    </row>
    <row r="660" spans="1:23" ht="13.5" thickBot="1" x14ac:dyDescent="0.25">
      <c r="A660" s="43" t="str">
        <f>$A$31</f>
        <v>PIPEFITTER/PLUMBERS</v>
      </c>
      <c r="B660" s="111">
        <f t="shared" si="104"/>
        <v>0</v>
      </c>
      <c r="C660" s="112">
        <f t="shared" si="101"/>
        <v>0</v>
      </c>
      <c r="D660" s="113">
        <f t="shared" si="102"/>
        <v>0</v>
      </c>
      <c r="E660" s="112">
        <f t="shared" si="103"/>
        <v>0</v>
      </c>
      <c r="F660" s="55"/>
      <c r="G660" s="56"/>
      <c r="H660" s="57"/>
      <c r="I660" s="56"/>
      <c r="J660" s="57"/>
      <c r="K660" s="56"/>
      <c r="L660" s="57"/>
      <c r="M660" s="56"/>
      <c r="N660" s="57"/>
      <c r="O660" s="56"/>
      <c r="P660" s="57"/>
      <c r="Q660" s="56"/>
      <c r="R660" s="75"/>
      <c r="S660" s="76"/>
      <c r="T660" s="77"/>
      <c r="U660" s="92"/>
      <c r="V660" s="77"/>
      <c r="W660" s="78"/>
    </row>
    <row r="661" spans="1:23" ht="13.5" thickBot="1" x14ac:dyDescent="0.25">
      <c r="A661" s="43" t="str">
        <f>$A$32</f>
        <v>PAINTERS</v>
      </c>
      <c r="B661" s="111">
        <f t="shared" si="104"/>
        <v>0</v>
      </c>
      <c r="C661" s="112">
        <f t="shared" si="101"/>
        <v>0</v>
      </c>
      <c r="D661" s="113">
        <f t="shared" si="102"/>
        <v>0</v>
      </c>
      <c r="E661" s="112">
        <f t="shared" si="103"/>
        <v>0</v>
      </c>
      <c r="F661" s="55"/>
      <c r="G661" s="56"/>
      <c r="H661" s="57"/>
      <c r="I661" s="56"/>
      <c r="J661" s="57"/>
      <c r="K661" s="56"/>
      <c r="L661" s="57"/>
      <c r="M661" s="56"/>
      <c r="N661" s="57"/>
      <c r="O661" s="56"/>
      <c r="P661" s="57"/>
      <c r="Q661" s="56"/>
      <c r="R661" s="57"/>
      <c r="S661" s="79"/>
      <c r="T661" s="80"/>
      <c r="U661" s="93"/>
      <c r="V661" s="80"/>
      <c r="W661" s="81"/>
    </row>
    <row r="662" spans="1:23" ht="13.5" thickBot="1" x14ac:dyDescent="0.25">
      <c r="A662" s="43" t="str">
        <f>$A$33</f>
        <v>LABORERS-SEMI SKILLED</v>
      </c>
      <c r="B662" s="111">
        <f t="shared" si="104"/>
        <v>0</v>
      </c>
      <c r="C662" s="112">
        <f t="shared" si="101"/>
        <v>0</v>
      </c>
      <c r="D662" s="113">
        <f t="shared" si="102"/>
        <v>0</v>
      </c>
      <c r="E662" s="112">
        <f t="shared" si="103"/>
        <v>0</v>
      </c>
      <c r="F662" s="55"/>
      <c r="G662" s="56"/>
      <c r="H662" s="57"/>
      <c r="I662" s="56"/>
      <c r="J662" s="57"/>
      <c r="K662" s="56"/>
      <c r="L662" s="57"/>
      <c r="M662" s="56"/>
      <c r="N662" s="57"/>
      <c r="O662" s="56"/>
      <c r="P662" s="57"/>
      <c r="Q662" s="56"/>
      <c r="R662" s="57"/>
      <c r="S662" s="79"/>
      <c r="T662" s="80"/>
      <c r="U662" s="93"/>
      <c r="V662" s="80"/>
      <c r="W662" s="81"/>
    </row>
    <row r="663" spans="1:23" ht="13.5" thickBot="1" x14ac:dyDescent="0.25">
      <c r="A663" s="43" t="str">
        <f>$A$34</f>
        <v>LABORERS-UNSKILLED</v>
      </c>
      <c r="B663" s="111">
        <f t="shared" si="104"/>
        <v>0</v>
      </c>
      <c r="C663" s="112">
        <f t="shared" si="101"/>
        <v>0</v>
      </c>
      <c r="D663" s="113">
        <f t="shared" si="102"/>
        <v>0</v>
      </c>
      <c r="E663" s="112">
        <f t="shared" si="103"/>
        <v>0</v>
      </c>
      <c r="F663" s="55"/>
      <c r="G663" s="56"/>
      <c r="H663" s="57"/>
      <c r="I663" s="56"/>
      <c r="J663" s="57"/>
      <c r="K663" s="56"/>
      <c r="L663" s="57"/>
      <c r="M663" s="56"/>
      <c r="N663" s="57"/>
      <c r="O663" s="56"/>
      <c r="P663" s="57"/>
      <c r="Q663" s="56"/>
      <c r="R663" s="57"/>
      <c r="S663" s="79"/>
      <c r="T663" s="80"/>
      <c r="U663" s="93"/>
      <c r="V663" s="80"/>
      <c r="W663" s="81"/>
    </row>
    <row r="664" spans="1:23" ht="13.5" thickBot="1" x14ac:dyDescent="0.25">
      <c r="A664" s="43" t="str">
        <f>$A$35</f>
        <v>TOTAL</v>
      </c>
      <c r="B664" s="114">
        <f t="shared" ref="B664:O664" si="105">SUM(B649:B663)</f>
        <v>0</v>
      </c>
      <c r="C664" s="110">
        <f t="shared" si="105"/>
        <v>0</v>
      </c>
      <c r="D664" s="115">
        <f t="shared" si="105"/>
        <v>0</v>
      </c>
      <c r="E664" s="109">
        <f t="shared" si="105"/>
        <v>0</v>
      </c>
      <c r="F664" s="107">
        <f t="shared" si="105"/>
        <v>0</v>
      </c>
      <c r="G664" s="108">
        <f t="shared" si="105"/>
        <v>0</v>
      </c>
      <c r="H664" s="107">
        <f t="shared" si="105"/>
        <v>0</v>
      </c>
      <c r="I664" s="108">
        <f t="shared" si="105"/>
        <v>0</v>
      </c>
      <c r="J664" s="107">
        <f t="shared" si="105"/>
        <v>0</v>
      </c>
      <c r="K664" s="108">
        <f t="shared" si="105"/>
        <v>0</v>
      </c>
      <c r="L664" s="107">
        <f t="shared" si="105"/>
        <v>0</v>
      </c>
      <c r="M664" s="108">
        <f t="shared" si="105"/>
        <v>0</v>
      </c>
      <c r="N664" s="107">
        <f t="shared" si="105"/>
        <v>0</v>
      </c>
      <c r="O664" s="108">
        <f t="shared" si="105"/>
        <v>0</v>
      </c>
      <c r="P664" s="107">
        <f>SUM(P649:P663)</f>
        <v>0</v>
      </c>
      <c r="Q664" s="108">
        <f>SUM(Q649:Q663)</f>
        <v>0</v>
      </c>
      <c r="R664" s="107">
        <f t="shared" ref="R664:S664" si="106">SUM(R649:R663)</f>
        <v>0</v>
      </c>
      <c r="S664" s="109">
        <f t="shared" si="106"/>
        <v>0</v>
      </c>
      <c r="T664" s="107">
        <f>SUM(T649:T663)</f>
        <v>0</v>
      </c>
      <c r="U664" s="110">
        <f>SUM(U649:U663)</f>
        <v>0</v>
      </c>
      <c r="V664" s="107">
        <f>SUM(V649:V663)</f>
        <v>0</v>
      </c>
      <c r="W664" s="109">
        <f>SUM(W649:W663)</f>
        <v>0</v>
      </c>
    </row>
    <row r="665" spans="1:23" ht="12.75" customHeight="1" x14ac:dyDescent="0.2">
      <c r="A665" s="222" t="str">
        <f>$A$36</f>
        <v>TABLE C (Table B data by racial status)</v>
      </c>
      <c r="B665" s="223"/>
      <c r="C665" s="223"/>
      <c r="D665" s="223"/>
      <c r="E665" s="223"/>
      <c r="F665" s="223"/>
      <c r="G665" s="223"/>
      <c r="H665" s="223"/>
      <c r="I665" s="223"/>
      <c r="J665" s="223"/>
      <c r="K665" s="223"/>
      <c r="L665" s="223"/>
      <c r="M665" s="223"/>
      <c r="N665" s="223"/>
      <c r="O665" s="223"/>
      <c r="P665" s="223"/>
      <c r="Q665" s="223"/>
      <c r="R665" s="223"/>
      <c r="S665" s="223"/>
      <c r="T665" s="223"/>
      <c r="U665" s="223"/>
      <c r="V665" s="223"/>
      <c r="W665" s="224"/>
    </row>
    <row r="666" spans="1:23" ht="13.5" thickBot="1" x14ac:dyDescent="0.25">
      <c r="A666" s="225"/>
      <c r="B666" s="226"/>
      <c r="C666" s="226"/>
      <c r="D666" s="226"/>
      <c r="E666" s="226"/>
      <c r="F666" s="226"/>
      <c r="G666" s="226"/>
      <c r="H666" s="226"/>
      <c r="I666" s="226"/>
      <c r="J666" s="226"/>
      <c r="K666" s="226"/>
      <c r="L666" s="226"/>
      <c r="M666" s="226"/>
      <c r="N666" s="226"/>
      <c r="O666" s="226"/>
      <c r="P666" s="226"/>
      <c r="Q666" s="226"/>
      <c r="R666" s="226"/>
      <c r="S666" s="226"/>
      <c r="T666" s="226"/>
      <c r="U666" s="226"/>
      <c r="V666" s="226"/>
      <c r="W666" s="227"/>
    </row>
    <row r="667" spans="1:23" ht="13.5" thickBot="1" x14ac:dyDescent="0.25">
      <c r="A667" s="43" t="str">
        <f>$A$38</f>
        <v>APPRENTICES</v>
      </c>
      <c r="B667" s="112">
        <f>F667+H667+J667+L667+N667+P667+R667</f>
        <v>0</v>
      </c>
      <c r="C667" s="110">
        <f>G667+I667+K667+M667+O667+Q667+S667</f>
        <v>0</v>
      </c>
      <c r="D667" s="115">
        <f>F667+H667+J667+L667+N667+P667</f>
        <v>0</v>
      </c>
      <c r="E667" s="112">
        <f>G667+I667+K667+M667+O667+Q667</f>
        <v>0</v>
      </c>
      <c r="F667" s="94"/>
      <c r="G667" s="56"/>
      <c r="H667" s="95"/>
      <c r="I667" s="56"/>
      <c r="J667" s="95"/>
      <c r="K667" s="56"/>
      <c r="L667" s="95"/>
      <c r="M667" s="56"/>
      <c r="N667" s="95"/>
      <c r="O667" s="56"/>
      <c r="P667" s="95"/>
      <c r="Q667" s="56"/>
      <c r="R667" s="95"/>
      <c r="S667" s="56"/>
      <c r="T667" s="44"/>
      <c r="U667" s="45"/>
      <c r="V667" s="44"/>
      <c r="W667" s="45"/>
    </row>
    <row r="668" spans="1:23" ht="13.5" thickBot="1" x14ac:dyDescent="0.25">
      <c r="A668" s="43" t="str">
        <f>$A$39</f>
        <v>OJT TRAINEES</v>
      </c>
      <c r="B668" s="112">
        <f>F668+H668+J668+L668+N668+P668+R668</f>
        <v>0</v>
      </c>
      <c r="C668" s="110">
        <f>G668+I668+K668+M668+O668+Q668+S668</f>
        <v>0</v>
      </c>
      <c r="D668" s="115">
        <f>F668+H668+J668+L668+N668+P668</f>
        <v>0</v>
      </c>
      <c r="E668" s="112">
        <f>G668+I668+K668+M668+O668+Q668</f>
        <v>0</v>
      </c>
      <c r="F668" s="94"/>
      <c r="G668" s="56"/>
      <c r="H668" s="95"/>
      <c r="I668" s="56"/>
      <c r="J668" s="95"/>
      <c r="K668" s="56"/>
      <c r="L668" s="95"/>
      <c r="M668" s="56"/>
      <c r="N668" s="95"/>
      <c r="O668" s="56"/>
      <c r="P668" s="95"/>
      <c r="Q668" s="56"/>
      <c r="R668" s="95"/>
      <c r="S668" s="56"/>
      <c r="T668" s="46"/>
      <c r="U668" s="47"/>
      <c r="V668" s="46"/>
      <c r="W668" s="47"/>
    </row>
    <row r="669" spans="1:23" ht="15.75" customHeight="1" x14ac:dyDescent="0.2">
      <c r="A669" s="228" t="str">
        <f>$A$40</f>
        <v xml:space="preserve">8. PREPARED BY: </v>
      </c>
      <c r="B669" s="229"/>
      <c r="C669" s="229"/>
      <c r="D669" s="229"/>
      <c r="E669" s="229"/>
      <c r="F669" s="229"/>
      <c r="G669" s="229"/>
      <c r="H669" s="230"/>
      <c r="I669" s="243" t="str">
        <f>$I$40</f>
        <v>9. DATE</v>
      </c>
      <c r="J669" s="244"/>
      <c r="K669" s="243" t="str">
        <f>$K$40</f>
        <v>10. REVIEWED BY:    (Signature and Title of State Highway Official)</v>
      </c>
      <c r="L669" s="245"/>
      <c r="M669" s="245"/>
      <c r="N669" s="245"/>
      <c r="O669" s="245"/>
      <c r="P669" s="245"/>
      <c r="Q669" s="245"/>
      <c r="R669" s="245"/>
      <c r="S669" s="245"/>
      <c r="T669" s="245"/>
      <c r="U669" s="244"/>
      <c r="V669" s="243" t="s">
        <v>28</v>
      </c>
      <c r="W669" s="246"/>
    </row>
    <row r="670" spans="1:23" ht="12.75" customHeight="1" x14ac:dyDescent="0.2">
      <c r="A670" s="247" t="str">
        <f>$A$41</f>
        <v>(Signature and Title of Contractors Representative)</v>
      </c>
      <c r="B670" s="248"/>
      <c r="C670" s="248"/>
      <c r="D670" s="248"/>
      <c r="E670" s="248"/>
      <c r="F670" s="248"/>
      <c r="G670" s="248"/>
      <c r="H670" s="249"/>
      <c r="I670" s="250" t="str">
        <f>IF($I$41="","",$I$41)</f>
        <v/>
      </c>
      <c r="J670" s="192"/>
      <c r="K670" s="253" t="str">
        <f>IF($K$41="","",$K$41)</f>
        <v/>
      </c>
      <c r="L670" s="146"/>
      <c r="M670" s="146"/>
      <c r="N670" s="146"/>
      <c r="O670" s="146"/>
      <c r="P670" s="146"/>
      <c r="Q670" s="146"/>
      <c r="R670" s="146"/>
      <c r="S670" s="146"/>
      <c r="T670" s="146"/>
      <c r="U670" s="254"/>
      <c r="V670" s="258" t="str">
        <f>IF($V$41="","",$V$41)</f>
        <v/>
      </c>
      <c r="W670" s="259"/>
    </row>
    <row r="671" spans="1:23" x14ac:dyDescent="0.2">
      <c r="A671" s="262" t="str">
        <f>IF($A$42="","",$A$42)</f>
        <v/>
      </c>
      <c r="B671" s="263"/>
      <c r="C671" s="263"/>
      <c r="D671" s="263"/>
      <c r="E671" s="263"/>
      <c r="F671" s="263"/>
      <c r="G671" s="263"/>
      <c r="H671" s="264"/>
      <c r="I671" s="193"/>
      <c r="J671" s="192"/>
      <c r="K671" s="253"/>
      <c r="L671" s="146"/>
      <c r="M671" s="146"/>
      <c r="N671" s="146"/>
      <c r="O671" s="146"/>
      <c r="P671" s="146"/>
      <c r="Q671" s="146"/>
      <c r="R671" s="146"/>
      <c r="S671" s="146"/>
      <c r="T671" s="146"/>
      <c r="U671" s="254"/>
      <c r="V671" s="258"/>
      <c r="W671" s="259"/>
    </row>
    <row r="672" spans="1:23" x14ac:dyDescent="0.2">
      <c r="A672" s="262"/>
      <c r="B672" s="263"/>
      <c r="C672" s="263"/>
      <c r="D672" s="263"/>
      <c r="E672" s="263"/>
      <c r="F672" s="263"/>
      <c r="G672" s="263"/>
      <c r="H672" s="264"/>
      <c r="I672" s="193"/>
      <c r="J672" s="192"/>
      <c r="K672" s="253"/>
      <c r="L672" s="146"/>
      <c r="M672" s="146"/>
      <c r="N672" s="146"/>
      <c r="O672" s="146"/>
      <c r="P672" s="146"/>
      <c r="Q672" s="146"/>
      <c r="R672" s="146"/>
      <c r="S672" s="146"/>
      <c r="T672" s="146"/>
      <c r="U672" s="254"/>
      <c r="V672" s="258"/>
      <c r="W672" s="259"/>
    </row>
    <row r="673" spans="1:23" ht="13.5" thickBot="1" x14ac:dyDescent="0.25">
      <c r="A673" s="265"/>
      <c r="B673" s="266"/>
      <c r="C673" s="266"/>
      <c r="D673" s="266"/>
      <c r="E673" s="266"/>
      <c r="F673" s="266"/>
      <c r="G673" s="266"/>
      <c r="H673" s="267"/>
      <c r="I673" s="251"/>
      <c r="J673" s="252"/>
      <c r="K673" s="255"/>
      <c r="L673" s="256"/>
      <c r="M673" s="256"/>
      <c r="N673" s="256"/>
      <c r="O673" s="256"/>
      <c r="P673" s="256"/>
      <c r="Q673" s="256"/>
      <c r="R673" s="256"/>
      <c r="S673" s="256"/>
      <c r="T673" s="256"/>
      <c r="U673" s="257"/>
      <c r="V673" s="260"/>
      <c r="W673" s="261"/>
    </row>
    <row r="674" spans="1:23" x14ac:dyDescent="0.2">
      <c r="A674" s="234" t="str">
        <f>$A$45</f>
        <v>Form FHWA- 1391 (Rev. 06-22)</v>
      </c>
      <c r="B674" s="235"/>
      <c r="C674" s="236"/>
      <c r="D674" s="236"/>
      <c r="E674" s="49"/>
      <c r="F674" s="49"/>
      <c r="G674" s="49"/>
      <c r="H674" s="49"/>
      <c r="I674" s="49"/>
      <c r="J674" s="237" t="str">
        <f>$J$45</f>
        <v>PREVIOUS EDITIONS ARE OBSOLETE</v>
      </c>
      <c r="K674" s="237"/>
      <c r="L674" s="237"/>
      <c r="M674" s="237"/>
      <c r="N674" s="237"/>
      <c r="O674" s="237"/>
      <c r="P674" s="237"/>
      <c r="Q674" s="237"/>
      <c r="R674" s="237"/>
      <c r="S674" s="237"/>
      <c r="T674" s="237"/>
      <c r="U674" s="237"/>
      <c r="V674" s="237"/>
      <c r="W674" s="237"/>
    </row>
    <row r="675" spans="1:23" ht="13.5" thickBot="1" x14ac:dyDescent="0.25"/>
    <row r="676" spans="1:23" s="52" customFormat="1" ht="18.75" thickBot="1" x14ac:dyDescent="0.3">
      <c r="A676" s="207" t="str">
        <f>$A$10</f>
        <v xml:space="preserve">FEDERAL-AID HIGHWAY CONSTRUCTION CONTRACTORS ANNUAL EEO REPORT </v>
      </c>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9"/>
    </row>
    <row r="677" spans="1:23" ht="12.75" customHeight="1" x14ac:dyDescent="0.2">
      <c r="A677" s="210" t="str">
        <f>$A$11</f>
        <v xml:space="preserve">1. SELECT FIELD FROM DROPDOWN MENU: </v>
      </c>
      <c r="B677" s="211"/>
      <c r="C677" s="211"/>
      <c r="D677" s="212"/>
      <c r="E677" s="213" t="str">
        <f>$E$11</f>
        <v>2. COMPANY NAME, CITY, STATE:</v>
      </c>
      <c r="F677" s="138"/>
      <c r="G677" s="138"/>
      <c r="H677" s="138"/>
      <c r="I677" s="214"/>
      <c r="J677" s="161" t="str">
        <f>$J$11</f>
        <v>3. PROJECT NAME or DESCRIPTION:</v>
      </c>
      <c r="K677" s="162"/>
      <c r="L677" s="162"/>
      <c r="M677" s="162"/>
      <c r="N677" s="163" t="str">
        <f>$N$11</f>
        <v>4. DOLLAR AMOUNT OF CONTRACT:</v>
      </c>
      <c r="O677" s="164"/>
      <c r="P677" s="164"/>
      <c r="Q677" s="164"/>
      <c r="R677" s="215" t="str">
        <f>$R$11</f>
        <v>5.REPORTING WEEK FOR THIS PROJECT:</v>
      </c>
      <c r="S677" s="216"/>
      <c r="T677" s="216"/>
      <c r="U677" s="216"/>
      <c r="V677" s="216"/>
      <c r="W677" s="217"/>
    </row>
    <row r="678" spans="1:23" ht="12.75" customHeight="1" x14ac:dyDescent="0.2">
      <c r="A678" s="184"/>
      <c r="B678" s="185"/>
      <c r="C678" s="185"/>
      <c r="D678" s="186"/>
      <c r="E678" s="190" t="str">
        <f>IF($D$4="","Enter Company information at top of spreadsheet",$D$4)</f>
        <v>Enter Company information at top of spreadsheet</v>
      </c>
      <c r="F678" s="191"/>
      <c r="G678" s="191"/>
      <c r="H678" s="191"/>
      <c r="I678" s="192"/>
      <c r="J678" s="165"/>
      <c r="K678" s="166"/>
      <c r="L678" s="166"/>
      <c r="M678" s="166"/>
      <c r="N678" s="169"/>
      <c r="O678" s="170"/>
      <c r="P678" s="170"/>
      <c r="Q678" s="171"/>
      <c r="R678" s="197"/>
      <c r="S678" s="198"/>
      <c r="T678" s="198"/>
      <c r="U678" s="198"/>
      <c r="V678" s="198"/>
      <c r="W678" s="199"/>
    </row>
    <row r="679" spans="1:23" x14ac:dyDescent="0.2">
      <c r="A679" s="184"/>
      <c r="B679" s="185"/>
      <c r="C679" s="185"/>
      <c r="D679" s="186"/>
      <c r="E679" s="193"/>
      <c r="F679" s="191"/>
      <c r="G679" s="191"/>
      <c r="H679" s="191"/>
      <c r="I679" s="192"/>
      <c r="J679" s="165"/>
      <c r="K679" s="166"/>
      <c r="L679" s="166"/>
      <c r="M679" s="166"/>
      <c r="N679" s="172"/>
      <c r="O679" s="170"/>
      <c r="P679" s="170"/>
      <c r="Q679" s="171"/>
      <c r="R679" s="200"/>
      <c r="S679" s="198"/>
      <c r="T679" s="198"/>
      <c r="U679" s="198"/>
      <c r="V679" s="198"/>
      <c r="W679" s="199"/>
    </row>
    <row r="680" spans="1:23" ht="13.5" thickBot="1" x14ac:dyDescent="0.25">
      <c r="A680" s="187"/>
      <c r="B680" s="188"/>
      <c r="C680" s="188"/>
      <c r="D680" s="189"/>
      <c r="E680" s="194"/>
      <c r="F680" s="195"/>
      <c r="G680" s="195"/>
      <c r="H680" s="195"/>
      <c r="I680" s="196"/>
      <c r="J680" s="167"/>
      <c r="K680" s="168"/>
      <c r="L680" s="168"/>
      <c r="M680" s="168"/>
      <c r="N680" s="173"/>
      <c r="O680" s="174"/>
      <c r="P680" s="174"/>
      <c r="Q680" s="175"/>
      <c r="R680" s="201"/>
      <c r="S680" s="202"/>
      <c r="T680" s="202"/>
      <c r="U680" s="202"/>
      <c r="V680" s="202"/>
      <c r="W680" s="203"/>
    </row>
    <row r="681" spans="1:23" ht="13.5" customHeight="1" thickBot="1" x14ac:dyDescent="0.25">
      <c r="A681" s="204" t="str">
        <f>$A$15</f>
        <v>This collection of information is required by law and regulation 23 U.S.C. 140a and 23 CFR Part 230. The OMB control number for this collection is 2125-0019 expiring in March 2025.</v>
      </c>
      <c r="B681" s="205"/>
      <c r="C681" s="205"/>
      <c r="D681" s="205"/>
      <c r="E681" s="205"/>
      <c r="F681" s="205"/>
      <c r="G681" s="205"/>
      <c r="H681" s="205"/>
      <c r="I681" s="205"/>
      <c r="J681" s="205"/>
      <c r="K681" s="205"/>
      <c r="L681" s="205"/>
      <c r="M681" s="205"/>
      <c r="N681" s="205"/>
      <c r="O681" s="205"/>
      <c r="P681" s="205"/>
      <c r="Q681" s="205"/>
      <c r="R681" s="205"/>
      <c r="S681" s="205"/>
      <c r="T681" s="205"/>
      <c r="U681" s="205"/>
      <c r="V681" s="205"/>
      <c r="W681" s="206"/>
    </row>
    <row r="682" spans="1:23" ht="25.5" customHeight="1" thickBot="1" x14ac:dyDescent="0.25">
      <c r="A682" s="178" t="str">
        <f>$A$16</f>
        <v>6. WORKFORCE ON FEDERAL-AID AND CONSTRUCTION SITE(S) DURING LAST FULL PAY PERIOD ENDING IN JULY 2024</v>
      </c>
      <c r="B682" s="179"/>
      <c r="C682" s="179"/>
      <c r="D682" s="179"/>
      <c r="E682" s="179"/>
      <c r="F682" s="179"/>
      <c r="G682" s="179"/>
      <c r="H682" s="179"/>
      <c r="I682" s="179"/>
      <c r="J682" s="179"/>
      <c r="K682" s="179"/>
      <c r="L682" s="179"/>
      <c r="M682" s="179"/>
      <c r="N682" s="179"/>
      <c r="O682" s="179"/>
      <c r="P682" s="179"/>
      <c r="Q682" s="179"/>
      <c r="R682" s="179"/>
      <c r="S682" s="179"/>
      <c r="T682" s="179"/>
      <c r="U682" s="179"/>
      <c r="V682" s="179"/>
      <c r="W682" s="180"/>
    </row>
    <row r="683" spans="1:23" ht="14.25" thickTop="1" thickBot="1" x14ac:dyDescent="0.25">
      <c r="A683" s="181" t="str">
        <f>$A$17</f>
        <v>TABLE A</v>
      </c>
      <c r="B683" s="182"/>
      <c r="C683" s="182"/>
      <c r="D683" s="182"/>
      <c r="E683" s="182"/>
      <c r="F683" s="182"/>
      <c r="G683" s="182"/>
      <c r="H683" s="182"/>
      <c r="I683" s="182"/>
      <c r="J683" s="182"/>
      <c r="K683" s="182"/>
      <c r="L683" s="182"/>
      <c r="M683" s="182"/>
      <c r="N683" s="182"/>
      <c r="O683" s="182"/>
      <c r="P683" s="182"/>
      <c r="Q683" s="182"/>
      <c r="R683" s="182"/>
      <c r="S683" s="183"/>
      <c r="T683" s="231" t="str">
        <f>$T$17</f>
        <v>TABLE B</v>
      </c>
      <c r="U683" s="232"/>
      <c r="V683" s="232"/>
      <c r="W683" s="233"/>
    </row>
    <row r="684" spans="1:23" ht="97.5" customHeight="1" thickTop="1" thickBot="1" x14ac:dyDescent="0.25">
      <c r="A684" s="32" t="str">
        <f>$A$18</f>
        <v>JOB CATEGORIES</v>
      </c>
      <c r="B684" s="238" t="str">
        <f>$B$18</f>
        <v>TOTAL EMPLOYED</v>
      </c>
      <c r="C684" s="239"/>
      <c r="D684" s="240" t="str">
        <f>$D$18</f>
        <v>TOTAL RACIAL / ETHNIC MINORITY</v>
      </c>
      <c r="E684" s="241"/>
      <c r="F684" s="242" t="str">
        <f>$F$18</f>
        <v>BLACK or
AFRICAN
AMERICAN</v>
      </c>
      <c r="G684" s="177"/>
      <c r="H684" s="176" t="str">
        <f>$H$18</f>
        <v>HISPANIC OR LATINO</v>
      </c>
      <c r="I684" s="177"/>
      <c r="J684" s="176" t="str">
        <f>$J$18</f>
        <v>AMERICAN 
INDIAN OR 
ALASKA 
NATIVE</v>
      </c>
      <c r="K684" s="177"/>
      <c r="L684" s="176" t="str">
        <f>$L$18</f>
        <v>ASIAN</v>
      </c>
      <c r="M684" s="177"/>
      <c r="N684" s="176" t="str">
        <f>$N$18</f>
        <v>NATIVE 
HAWAIIAN OR 
OTHER PACIFIC ISLANDER</v>
      </c>
      <c r="O684" s="177"/>
      <c r="P684" s="176" t="str">
        <f>$P$18</f>
        <v>TWO OR MORE RACES</v>
      </c>
      <c r="Q684" s="177"/>
      <c r="R684" s="176" t="str">
        <f>$R$18</f>
        <v xml:space="preserve">WHITE </v>
      </c>
      <c r="S684" s="218"/>
      <c r="T684" s="219" t="str">
        <f>$T$18</f>
        <v>APPRENTICES</v>
      </c>
      <c r="U684" s="219"/>
      <c r="V684" s="220" t="str">
        <f>$V$18</f>
        <v>ON THE JOB TRAINEES</v>
      </c>
      <c r="W684" s="221"/>
    </row>
    <row r="685" spans="1:23" ht="13.5" thickBot="1" x14ac:dyDescent="0.25">
      <c r="A685" s="33"/>
      <c r="B685" s="34" t="str">
        <f>$B$19</f>
        <v>M</v>
      </c>
      <c r="C685" s="35" t="str">
        <f>$C$19</f>
        <v>F</v>
      </c>
      <c r="D685" s="36" t="str">
        <f>$D$19</f>
        <v>M</v>
      </c>
      <c r="E685" s="35" t="str">
        <f>$E$19</f>
        <v>F</v>
      </c>
      <c r="F685" s="37" t="str">
        <f>$F$19</f>
        <v>M</v>
      </c>
      <c r="G685" s="38" t="str">
        <f>$G$19</f>
        <v>F</v>
      </c>
      <c r="H685" s="39" t="str">
        <f>$H$19</f>
        <v>M</v>
      </c>
      <c r="I685" s="38" t="str">
        <f>$I$19</f>
        <v>F</v>
      </c>
      <c r="J685" s="39" t="str">
        <f>$J$19</f>
        <v>M</v>
      </c>
      <c r="K685" s="38" t="str">
        <f>$K$19</f>
        <v>F</v>
      </c>
      <c r="L685" s="39" t="str">
        <f>$L$19</f>
        <v>M</v>
      </c>
      <c r="M685" s="38" t="str">
        <f>$M$19</f>
        <v>F</v>
      </c>
      <c r="N685" s="39" t="str">
        <f>$N$19</f>
        <v>M</v>
      </c>
      <c r="O685" s="38" t="str">
        <f>$O$19</f>
        <v>F</v>
      </c>
      <c r="P685" s="39" t="str">
        <f>$P$19</f>
        <v>M</v>
      </c>
      <c r="Q685" s="38" t="str">
        <f>$Q$19</f>
        <v>F</v>
      </c>
      <c r="R685" s="39" t="str">
        <f>$R$19</f>
        <v>M</v>
      </c>
      <c r="S685" s="40" t="str">
        <f>$S$19</f>
        <v>F</v>
      </c>
      <c r="T685" s="41" t="str">
        <f>$T$19</f>
        <v>M</v>
      </c>
      <c r="U685" s="35" t="str">
        <f>$U$19</f>
        <v>F</v>
      </c>
      <c r="V685" s="96" t="str">
        <f>$V$19</f>
        <v>M</v>
      </c>
      <c r="W685" s="42" t="str">
        <f>$W$19</f>
        <v>F</v>
      </c>
    </row>
    <row r="686" spans="1:23" ht="13.5" thickBot="1" x14ac:dyDescent="0.25">
      <c r="A686" s="43" t="str">
        <f>$A$20</f>
        <v>OFFICIALS</v>
      </c>
      <c r="B686" s="111">
        <f>F686+H686+J686+L686+N686+P686+R686</f>
        <v>0</v>
      </c>
      <c r="C686" s="112">
        <f t="shared" ref="C686:C700" si="107">G686+I686+K686+M686+O686+Q686+S686</f>
        <v>0</v>
      </c>
      <c r="D686" s="113">
        <f t="shared" ref="D686:D700" si="108">F686+H686+J686+L686+N686+P686</f>
        <v>0</v>
      </c>
      <c r="E686" s="112">
        <f t="shared" ref="E686:E700" si="109">G686+I686+K686+M686+O686+Q686</f>
        <v>0</v>
      </c>
      <c r="F686" s="55"/>
      <c r="G686" s="56"/>
      <c r="H686" s="57"/>
      <c r="I686" s="56"/>
      <c r="J686" s="57"/>
      <c r="K686" s="56"/>
      <c r="L686" s="57"/>
      <c r="M686" s="56"/>
      <c r="N686" s="57"/>
      <c r="O686" s="56"/>
      <c r="P686" s="57"/>
      <c r="Q686" s="56"/>
      <c r="R686" s="58"/>
      <c r="S686" s="59"/>
      <c r="T686" s="128"/>
      <c r="U686" s="129"/>
      <c r="V686" s="128"/>
      <c r="W686" s="130"/>
    </row>
    <row r="687" spans="1:23" ht="13.5" thickBot="1" x14ac:dyDescent="0.25">
      <c r="A687" s="43" t="str">
        <f>$A$21</f>
        <v>SUPERVISORS</v>
      </c>
      <c r="B687" s="111">
        <f t="shared" ref="B687:B700" si="110">F687+H687+J687+L687+N687+P687+R687</f>
        <v>0</v>
      </c>
      <c r="C687" s="112">
        <f t="shared" si="107"/>
        <v>0</v>
      </c>
      <c r="D687" s="113">
        <f t="shared" si="108"/>
        <v>0</v>
      </c>
      <c r="E687" s="112">
        <f t="shared" si="109"/>
        <v>0</v>
      </c>
      <c r="F687" s="55"/>
      <c r="G687" s="56"/>
      <c r="H687" s="57"/>
      <c r="I687" s="56"/>
      <c r="J687" s="57"/>
      <c r="K687" s="56"/>
      <c r="L687" s="57"/>
      <c r="M687" s="56"/>
      <c r="N687" s="57"/>
      <c r="O687" s="56"/>
      <c r="P687" s="57"/>
      <c r="Q687" s="60"/>
      <c r="R687" s="61"/>
      <c r="S687" s="62"/>
      <c r="T687" s="131"/>
      <c r="U687" s="132"/>
      <c r="V687" s="131"/>
      <c r="W687" s="133"/>
    </row>
    <row r="688" spans="1:23" ht="13.5" thickBot="1" x14ac:dyDescent="0.25">
      <c r="A688" s="43" t="str">
        <f>$A$22</f>
        <v>FOREMEN/WOMEN</v>
      </c>
      <c r="B688" s="111">
        <f t="shared" si="110"/>
        <v>0</v>
      </c>
      <c r="C688" s="112">
        <f t="shared" si="107"/>
        <v>0</v>
      </c>
      <c r="D688" s="113">
        <f t="shared" si="108"/>
        <v>0</v>
      </c>
      <c r="E688" s="112">
        <f t="shared" si="109"/>
        <v>0</v>
      </c>
      <c r="F688" s="55"/>
      <c r="G688" s="56"/>
      <c r="H688" s="57"/>
      <c r="I688" s="56"/>
      <c r="J688" s="57"/>
      <c r="K688" s="56"/>
      <c r="L688" s="57"/>
      <c r="M688" s="56"/>
      <c r="N688" s="57"/>
      <c r="O688" s="56"/>
      <c r="P688" s="57"/>
      <c r="Q688" s="60"/>
      <c r="R688" s="65"/>
      <c r="S688" s="66"/>
      <c r="T688" s="134"/>
      <c r="U688" s="135"/>
      <c r="V688" s="134"/>
      <c r="W688" s="136"/>
    </row>
    <row r="689" spans="1:23" ht="13.5" thickBot="1" x14ac:dyDescent="0.25">
      <c r="A689" s="43" t="str">
        <f>$A$23</f>
        <v>CLERICAL</v>
      </c>
      <c r="B689" s="111">
        <f t="shared" si="110"/>
        <v>0</v>
      </c>
      <c r="C689" s="112">
        <f t="shared" si="107"/>
        <v>0</v>
      </c>
      <c r="D689" s="113">
        <f t="shared" si="108"/>
        <v>0</v>
      </c>
      <c r="E689" s="112">
        <f t="shared" si="109"/>
        <v>0</v>
      </c>
      <c r="F689" s="55"/>
      <c r="G689" s="56"/>
      <c r="H689" s="57"/>
      <c r="I689" s="56"/>
      <c r="J689" s="57"/>
      <c r="K689" s="56"/>
      <c r="L689" s="57"/>
      <c r="M689" s="56"/>
      <c r="N689" s="57"/>
      <c r="O689" s="56"/>
      <c r="P689" s="57"/>
      <c r="Q689" s="60"/>
      <c r="R689" s="65"/>
      <c r="S689" s="66"/>
      <c r="T689" s="134"/>
      <c r="U689" s="135"/>
      <c r="V689" s="134"/>
      <c r="W689" s="136"/>
    </row>
    <row r="690" spans="1:23" ht="13.5" thickBot="1" x14ac:dyDescent="0.25">
      <c r="A690" s="43" t="str">
        <f>$A$24</f>
        <v>EQUIPMENT OPERATORS</v>
      </c>
      <c r="B690" s="111">
        <f t="shared" si="110"/>
        <v>0</v>
      </c>
      <c r="C690" s="112">
        <f t="shared" si="107"/>
        <v>0</v>
      </c>
      <c r="D690" s="113">
        <f t="shared" si="108"/>
        <v>0</v>
      </c>
      <c r="E690" s="112">
        <f t="shared" si="109"/>
        <v>0</v>
      </c>
      <c r="F690" s="55"/>
      <c r="G690" s="56"/>
      <c r="H690" s="57"/>
      <c r="I690" s="56"/>
      <c r="J690" s="57"/>
      <c r="K690" s="56"/>
      <c r="L690" s="57"/>
      <c r="M690" s="56"/>
      <c r="N690" s="57"/>
      <c r="O690" s="56"/>
      <c r="P690" s="57"/>
      <c r="Q690" s="60"/>
      <c r="R690" s="65"/>
      <c r="S690" s="66"/>
      <c r="T690" s="67"/>
      <c r="U690" s="89"/>
      <c r="V690" s="67"/>
      <c r="W690" s="68"/>
    </row>
    <row r="691" spans="1:23" ht="13.5" thickBot="1" x14ac:dyDescent="0.25">
      <c r="A691" s="43" t="str">
        <f>$A$25</f>
        <v>MECHANICS</v>
      </c>
      <c r="B691" s="111">
        <f t="shared" si="110"/>
        <v>0</v>
      </c>
      <c r="C691" s="112">
        <f t="shared" si="107"/>
        <v>0</v>
      </c>
      <c r="D691" s="113">
        <f t="shared" si="108"/>
        <v>0</v>
      </c>
      <c r="E691" s="112">
        <f t="shared" si="109"/>
        <v>0</v>
      </c>
      <c r="F691" s="55"/>
      <c r="G691" s="56"/>
      <c r="H691" s="57"/>
      <c r="I691" s="56"/>
      <c r="J691" s="57"/>
      <c r="K691" s="56"/>
      <c r="L691" s="57"/>
      <c r="M691" s="56"/>
      <c r="N691" s="57"/>
      <c r="O691" s="56"/>
      <c r="P691" s="57"/>
      <c r="Q691" s="60"/>
      <c r="R691" s="65"/>
      <c r="S691" s="66"/>
      <c r="T691" s="67"/>
      <c r="U691" s="89"/>
      <c r="V691" s="67"/>
      <c r="W691" s="68"/>
    </row>
    <row r="692" spans="1:23" ht="13.5" thickBot="1" x14ac:dyDescent="0.25">
      <c r="A692" s="43" t="str">
        <f>$A$26</f>
        <v>TRUCK DRIVERS</v>
      </c>
      <c r="B692" s="111">
        <f t="shared" si="110"/>
        <v>0</v>
      </c>
      <c r="C692" s="112">
        <f t="shared" si="107"/>
        <v>0</v>
      </c>
      <c r="D692" s="113">
        <f t="shared" si="108"/>
        <v>0</v>
      </c>
      <c r="E692" s="112">
        <f t="shared" si="109"/>
        <v>0</v>
      </c>
      <c r="F692" s="55"/>
      <c r="G692" s="56"/>
      <c r="H692" s="57"/>
      <c r="I692" s="56"/>
      <c r="J692" s="57"/>
      <c r="K692" s="56"/>
      <c r="L692" s="57"/>
      <c r="M692" s="56"/>
      <c r="N692" s="57"/>
      <c r="O692" s="56"/>
      <c r="P692" s="57"/>
      <c r="Q692" s="60"/>
      <c r="R692" s="69"/>
      <c r="S692" s="70"/>
      <c r="T692" s="63"/>
      <c r="U692" s="90"/>
      <c r="V692" s="63"/>
      <c r="W692" s="64"/>
    </row>
    <row r="693" spans="1:23" ht="13.5" thickBot="1" x14ac:dyDescent="0.25">
      <c r="A693" s="43" t="str">
        <f>$A$27</f>
        <v>IRONWORKERS</v>
      </c>
      <c r="B693" s="111">
        <f t="shared" si="110"/>
        <v>0</v>
      </c>
      <c r="C693" s="112">
        <f t="shared" si="107"/>
        <v>0</v>
      </c>
      <c r="D693" s="113">
        <f t="shared" si="108"/>
        <v>0</v>
      </c>
      <c r="E693" s="112">
        <f t="shared" si="109"/>
        <v>0</v>
      </c>
      <c r="F693" s="55"/>
      <c r="G693" s="56"/>
      <c r="H693" s="57"/>
      <c r="I693" s="56"/>
      <c r="J693" s="57"/>
      <c r="K693" s="56"/>
      <c r="L693" s="57"/>
      <c r="M693" s="56"/>
      <c r="N693" s="57"/>
      <c r="O693" s="56"/>
      <c r="P693" s="57"/>
      <c r="Q693" s="60"/>
      <c r="R693" s="71"/>
      <c r="S693" s="72"/>
      <c r="T693" s="73"/>
      <c r="U693" s="91"/>
      <c r="V693" s="73"/>
      <c r="W693" s="74"/>
    </row>
    <row r="694" spans="1:23" ht="13.5" thickBot="1" x14ac:dyDescent="0.25">
      <c r="A694" s="43" t="str">
        <f>$A$28</f>
        <v>CARPENTERS</v>
      </c>
      <c r="B694" s="111">
        <f t="shared" si="110"/>
        <v>0</v>
      </c>
      <c r="C694" s="112">
        <f t="shared" si="107"/>
        <v>0</v>
      </c>
      <c r="D694" s="113">
        <f t="shared" si="108"/>
        <v>0</v>
      </c>
      <c r="E694" s="112">
        <f t="shared" si="109"/>
        <v>0</v>
      </c>
      <c r="F694" s="55"/>
      <c r="G694" s="56"/>
      <c r="H694" s="57"/>
      <c r="I694" s="56"/>
      <c r="J694" s="57"/>
      <c r="K694" s="56"/>
      <c r="L694" s="57"/>
      <c r="M694" s="56"/>
      <c r="N694" s="57"/>
      <c r="O694" s="56"/>
      <c r="P694" s="57"/>
      <c r="Q694" s="60"/>
      <c r="R694" s="71"/>
      <c r="S694" s="72"/>
      <c r="T694" s="73"/>
      <c r="U694" s="91"/>
      <c r="V694" s="73"/>
      <c r="W694" s="74"/>
    </row>
    <row r="695" spans="1:23" ht="13.5" thickBot="1" x14ac:dyDescent="0.25">
      <c r="A695" s="43" t="str">
        <f>$A$29</f>
        <v>CEMENT MASONS</v>
      </c>
      <c r="B695" s="111">
        <f t="shared" si="110"/>
        <v>0</v>
      </c>
      <c r="C695" s="112">
        <f t="shared" si="107"/>
        <v>0</v>
      </c>
      <c r="D695" s="113">
        <f t="shared" si="108"/>
        <v>0</v>
      </c>
      <c r="E695" s="112">
        <f t="shared" si="109"/>
        <v>0</v>
      </c>
      <c r="F695" s="55"/>
      <c r="G695" s="56"/>
      <c r="H695" s="57"/>
      <c r="I695" s="56"/>
      <c r="J695" s="57"/>
      <c r="K695" s="56"/>
      <c r="L695" s="57"/>
      <c r="M695" s="56"/>
      <c r="N695" s="57"/>
      <c r="O695" s="56"/>
      <c r="P695" s="57"/>
      <c r="Q695" s="60"/>
      <c r="R695" s="71"/>
      <c r="S695" s="72"/>
      <c r="T695" s="73"/>
      <c r="U695" s="91"/>
      <c r="V695" s="73"/>
      <c r="W695" s="74"/>
    </row>
    <row r="696" spans="1:23" ht="13.5" thickBot="1" x14ac:dyDescent="0.25">
      <c r="A696" s="43" t="str">
        <f>$A$30</f>
        <v>ELECTRICIANS</v>
      </c>
      <c r="B696" s="111">
        <f t="shared" si="110"/>
        <v>0</v>
      </c>
      <c r="C696" s="112">
        <f t="shared" si="107"/>
        <v>0</v>
      </c>
      <c r="D696" s="113">
        <f t="shared" si="108"/>
        <v>0</v>
      </c>
      <c r="E696" s="112">
        <f t="shared" si="109"/>
        <v>0</v>
      </c>
      <c r="F696" s="55"/>
      <c r="G696" s="56"/>
      <c r="H696" s="57"/>
      <c r="I696" s="56"/>
      <c r="J696" s="57"/>
      <c r="K696" s="56"/>
      <c r="L696" s="57"/>
      <c r="M696" s="56"/>
      <c r="N696" s="57"/>
      <c r="O696" s="56"/>
      <c r="P696" s="57"/>
      <c r="Q696" s="60"/>
      <c r="R696" s="71"/>
      <c r="S696" s="72"/>
      <c r="T696" s="73"/>
      <c r="U696" s="91"/>
      <c r="V696" s="73"/>
      <c r="W696" s="74"/>
    </row>
    <row r="697" spans="1:23" ht="13.5" thickBot="1" x14ac:dyDescent="0.25">
      <c r="A697" s="43" t="str">
        <f>$A$31</f>
        <v>PIPEFITTER/PLUMBERS</v>
      </c>
      <c r="B697" s="111">
        <f t="shared" si="110"/>
        <v>0</v>
      </c>
      <c r="C697" s="112">
        <f t="shared" si="107"/>
        <v>0</v>
      </c>
      <c r="D697" s="113">
        <f t="shared" si="108"/>
        <v>0</v>
      </c>
      <c r="E697" s="112">
        <f t="shared" si="109"/>
        <v>0</v>
      </c>
      <c r="F697" s="55"/>
      <c r="G697" s="56"/>
      <c r="H697" s="57"/>
      <c r="I697" s="56"/>
      <c r="J697" s="57"/>
      <c r="K697" s="56"/>
      <c r="L697" s="57"/>
      <c r="M697" s="56"/>
      <c r="N697" s="57"/>
      <c r="O697" s="56"/>
      <c r="P697" s="57"/>
      <c r="Q697" s="56"/>
      <c r="R697" s="75"/>
      <c r="S697" s="76"/>
      <c r="T697" s="77"/>
      <c r="U697" s="92"/>
      <c r="V697" s="77"/>
      <c r="W697" s="78"/>
    </row>
    <row r="698" spans="1:23" ht="13.5" thickBot="1" x14ac:dyDescent="0.25">
      <c r="A698" s="43" t="str">
        <f>$A$32</f>
        <v>PAINTERS</v>
      </c>
      <c r="B698" s="111">
        <f t="shared" si="110"/>
        <v>0</v>
      </c>
      <c r="C698" s="112">
        <f t="shared" si="107"/>
        <v>0</v>
      </c>
      <c r="D698" s="113">
        <f t="shared" si="108"/>
        <v>0</v>
      </c>
      <c r="E698" s="112">
        <f t="shared" si="109"/>
        <v>0</v>
      </c>
      <c r="F698" s="55"/>
      <c r="G698" s="56"/>
      <c r="H698" s="57"/>
      <c r="I698" s="56"/>
      <c r="J698" s="57"/>
      <c r="K698" s="56"/>
      <c r="L698" s="57"/>
      <c r="M698" s="56"/>
      <c r="N698" s="57"/>
      <c r="O698" s="56"/>
      <c r="P698" s="57"/>
      <c r="Q698" s="56"/>
      <c r="R698" s="57"/>
      <c r="S698" s="79"/>
      <c r="T698" s="80"/>
      <c r="U698" s="93"/>
      <c r="V698" s="80"/>
      <c r="W698" s="81"/>
    </row>
    <row r="699" spans="1:23" ht="13.5" thickBot="1" x14ac:dyDescent="0.25">
      <c r="A699" s="43" t="str">
        <f>$A$33</f>
        <v>LABORERS-SEMI SKILLED</v>
      </c>
      <c r="B699" s="111">
        <f t="shared" si="110"/>
        <v>0</v>
      </c>
      <c r="C699" s="112">
        <f t="shared" si="107"/>
        <v>0</v>
      </c>
      <c r="D699" s="113">
        <f t="shared" si="108"/>
        <v>0</v>
      </c>
      <c r="E699" s="112">
        <f t="shared" si="109"/>
        <v>0</v>
      </c>
      <c r="F699" s="55"/>
      <c r="G699" s="56"/>
      <c r="H699" s="57"/>
      <c r="I699" s="56"/>
      <c r="J699" s="57"/>
      <c r="K699" s="56"/>
      <c r="L699" s="57"/>
      <c r="M699" s="56"/>
      <c r="N699" s="57"/>
      <c r="O699" s="56"/>
      <c r="P699" s="57"/>
      <c r="Q699" s="56"/>
      <c r="R699" s="57"/>
      <c r="S699" s="79"/>
      <c r="T699" s="80"/>
      <c r="U699" s="93"/>
      <c r="V699" s="80"/>
      <c r="W699" s="81"/>
    </row>
    <row r="700" spans="1:23" ht="13.5" thickBot="1" x14ac:dyDescent="0.25">
      <c r="A700" s="43" t="str">
        <f>$A$34</f>
        <v>LABORERS-UNSKILLED</v>
      </c>
      <c r="B700" s="111">
        <f t="shared" si="110"/>
        <v>0</v>
      </c>
      <c r="C700" s="112">
        <f t="shared" si="107"/>
        <v>0</v>
      </c>
      <c r="D700" s="113">
        <f t="shared" si="108"/>
        <v>0</v>
      </c>
      <c r="E700" s="112">
        <f t="shared" si="109"/>
        <v>0</v>
      </c>
      <c r="F700" s="55"/>
      <c r="G700" s="56"/>
      <c r="H700" s="57"/>
      <c r="I700" s="56"/>
      <c r="J700" s="57"/>
      <c r="K700" s="56"/>
      <c r="L700" s="57"/>
      <c r="M700" s="56"/>
      <c r="N700" s="57"/>
      <c r="O700" s="56"/>
      <c r="P700" s="57"/>
      <c r="Q700" s="56"/>
      <c r="R700" s="57"/>
      <c r="S700" s="79"/>
      <c r="T700" s="80"/>
      <c r="U700" s="93"/>
      <c r="V700" s="80"/>
      <c r="W700" s="81"/>
    </row>
    <row r="701" spans="1:23" ht="13.5" thickBot="1" x14ac:dyDescent="0.25">
      <c r="A701" s="43" t="str">
        <f>$A$35</f>
        <v>TOTAL</v>
      </c>
      <c r="B701" s="114">
        <f t="shared" ref="B701:O701" si="111">SUM(B686:B700)</f>
        <v>0</v>
      </c>
      <c r="C701" s="110">
        <f t="shared" si="111"/>
        <v>0</v>
      </c>
      <c r="D701" s="115">
        <f t="shared" si="111"/>
        <v>0</v>
      </c>
      <c r="E701" s="109">
        <f t="shared" si="111"/>
        <v>0</v>
      </c>
      <c r="F701" s="107">
        <f t="shared" si="111"/>
        <v>0</v>
      </c>
      <c r="G701" s="108">
        <f t="shared" si="111"/>
        <v>0</v>
      </c>
      <c r="H701" s="107">
        <f t="shared" si="111"/>
        <v>0</v>
      </c>
      <c r="I701" s="108">
        <f t="shared" si="111"/>
        <v>0</v>
      </c>
      <c r="J701" s="107">
        <f t="shared" si="111"/>
        <v>0</v>
      </c>
      <c r="K701" s="108">
        <f t="shared" si="111"/>
        <v>0</v>
      </c>
      <c r="L701" s="107">
        <f t="shared" si="111"/>
        <v>0</v>
      </c>
      <c r="M701" s="108">
        <f t="shared" si="111"/>
        <v>0</v>
      </c>
      <c r="N701" s="107">
        <f t="shared" si="111"/>
        <v>0</v>
      </c>
      <c r="O701" s="108">
        <f t="shared" si="111"/>
        <v>0</v>
      </c>
      <c r="P701" s="107">
        <f>SUM(P686:P700)</f>
        <v>0</v>
      </c>
      <c r="Q701" s="108">
        <f>SUM(Q686:Q700)</f>
        <v>0</v>
      </c>
      <c r="R701" s="107">
        <f t="shared" ref="R701:S701" si="112">SUM(R686:R700)</f>
        <v>0</v>
      </c>
      <c r="S701" s="109">
        <f t="shared" si="112"/>
        <v>0</v>
      </c>
      <c r="T701" s="107">
        <f>SUM(T686:T700)</f>
        <v>0</v>
      </c>
      <c r="U701" s="110">
        <f>SUM(U686:U700)</f>
        <v>0</v>
      </c>
      <c r="V701" s="107">
        <f>SUM(V686:V700)</f>
        <v>0</v>
      </c>
      <c r="W701" s="109">
        <f>SUM(W686:W700)</f>
        <v>0</v>
      </c>
    </row>
    <row r="702" spans="1:23" ht="12.75" customHeight="1" x14ac:dyDescent="0.2">
      <c r="A702" s="222" t="str">
        <f>$A$36</f>
        <v>TABLE C (Table B data by racial status)</v>
      </c>
      <c r="B702" s="223"/>
      <c r="C702" s="223"/>
      <c r="D702" s="223"/>
      <c r="E702" s="223"/>
      <c r="F702" s="223"/>
      <c r="G702" s="223"/>
      <c r="H702" s="223"/>
      <c r="I702" s="223"/>
      <c r="J702" s="223"/>
      <c r="K702" s="223"/>
      <c r="L702" s="223"/>
      <c r="M702" s="223"/>
      <c r="N702" s="223"/>
      <c r="O702" s="223"/>
      <c r="P702" s="223"/>
      <c r="Q702" s="223"/>
      <c r="R702" s="223"/>
      <c r="S702" s="223"/>
      <c r="T702" s="223"/>
      <c r="U702" s="223"/>
      <c r="V702" s="223"/>
      <c r="W702" s="224"/>
    </row>
    <row r="703" spans="1:23" ht="13.5" thickBot="1" x14ac:dyDescent="0.25">
      <c r="A703" s="225"/>
      <c r="B703" s="226"/>
      <c r="C703" s="226"/>
      <c r="D703" s="226"/>
      <c r="E703" s="226"/>
      <c r="F703" s="226"/>
      <c r="G703" s="226"/>
      <c r="H703" s="226"/>
      <c r="I703" s="226"/>
      <c r="J703" s="226"/>
      <c r="K703" s="226"/>
      <c r="L703" s="226"/>
      <c r="M703" s="226"/>
      <c r="N703" s="226"/>
      <c r="O703" s="226"/>
      <c r="P703" s="226"/>
      <c r="Q703" s="226"/>
      <c r="R703" s="226"/>
      <c r="S703" s="226"/>
      <c r="T703" s="226"/>
      <c r="U703" s="226"/>
      <c r="V703" s="226"/>
      <c r="W703" s="227"/>
    </row>
    <row r="704" spans="1:23" ht="13.5" thickBot="1" x14ac:dyDescent="0.25">
      <c r="A704" s="43" t="str">
        <f>$A$38</f>
        <v>APPRENTICES</v>
      </c>
      <c r="B704" s="112">
        <f>F704+H704+J704+L704+N704+P704+R704</f>
        <v>0</v>
      </c>
      <c r="C704" s="110">
        <f>G704+I704+K704+M704+O704+Q704+S704</f>
        <v>0</v>
      </c>
      <c r="D704" s="115">
        <f>F704+H704+J704+L704+N704+P704</f>
        <v>0</v>
      </c>
      <c r="E704" s="112">
        <f>G704+I704+K704+M704+O704+Q704</f>
        <v>0</v>
      </c>
      <c r="F704" s="94"/>
      <c r="G704" s="56"/>
      <c r="H704" s="95"/>
      <c r="I704" s="56"/>
      <c r="J704" s="95"/>
      <c r="K704" s="56"/>
      <c r="L704" s="95"/>
      <c r="M704" s="56"/>
      <c r="N704" s="95"/>
      <c r="O704" s="56"/>
      <c r="P704" s="95"/>
      <c r="Q704" s="56"/>
      <c r="R704" s="95"/>
      <c r="S704" s="56"/>
      <c r="T704" s="44"/>
      <c r="U704" s="45"/>
      <c r="V704" s="44"/>
      <c r="W704" s="45"/>
    </row>
    <row r="705" spans="1:23" ht="13.5" thickBot="1" x14ac:dyDescent="0.25">
      <c r="A705" s="43" t="str">
        <f>$A$39</f>
        <v>OJT TRAINEES</v>
      </c>
      <c r="B705" s="112">
        <f>F705+H705+J705+L705+N705+P705+R705</f>
        <v>0</v>
      </c>
      <c r="C705" s="110">
        <f>G705+I705+K705+M705+O705+Q705+S705</f>
        <v>0</v>
      </c>
      <c r="D705" s="115">
        <f>F705+H705+J705+L705+N705+P705</f>
        <v>0</v>
      </c>
      <c r="E705" s="112">
        <f>G705+I705+K705+M705+O705+Q705</f>
        <v>0</v>
      </c>
      <c r="F705" s="94"/>
      <c r="G705" s="56"/>
      <c r="H705" s="95"/>
      <c r="I705" s="56"/>
      <c r="J705" s="95"/>
      <c r="K705" s="56"/>
      <c r="L705" s="95"/>
      <c r="M705" s="56"/>
      <c r="N705" s="95"/>
      <c r="O705" s="56"/>
      <c r="P705" s="95"/>
      <c r="Q705" s="56"/>
      <c r="R705" s="95"/>
      <c r="S705" s="56"/>
      <c r="T705" s="46"/>
      <c r="U705" s="47"/>
      <c r="V705" s="46"/>
      <c r="W705" s="47"/>
    </row>
    <row r="706" spans="1:23" ht="15.75" customHeight="1" x14ac:dyDescent="0.2">
      <c r="A706" s="228" t="str">
        <f>$A$40</f>
        <v xml:space="preserve">8. PREPARED BY: </v>
      </c>
      <c r="B706" s="229"/>
      <c r="C706" s="229"/>
      <c r="D706" s="229"/>
      <c r="E706" s="229"/>
      <c r="F706" s="229"/>
      <c r="G706" s="229"/>
      <c r="H706" s="230"/>
      <c r="I706" s="243" t="str">
        <f>$I$40</f>
        <v>9. DATE</v>
      </c>
      <c r="J706" s="244"/>
      <c r="K706" s="243" t="str">
        <f>$K$40</f>
        <v>10. REVIEWED BY:    (Signature and Title of State Highway Official)</v>
      </c>
      <c r="L706" s="245"/>
      <c r="M706" s="245"/>
      <c r="N706" s="245"/>
      <c r="O706" s="245"/>
      <c r="P706" s="245"/>
      <c r="Q706" s="245"/>
      <c r="R706" s="245"/>
      <c r="S706" s="245"/>
      <c r="T706" s="245"/>
      <c r="U706" s="244"/>
      <c r="V706" s="243" t="s">
        <v>28</v>
      </c>
      <c r="W706" s="246"/>
    </row>
    <row r="707" spans="1:23" ht="12.75" customHeight="1" x14ac:dyDescent="0.2">
      <c r="A707" s="247" t="str">
        <f>$A$41</f>
        <v>(Signature and Title of Contractors Representative)</v>
      </c>
      <c r="B707" s="248"/>
      <c r="C707" s="248"/>
      <c r="D707" s="248"/>
      <c r="E707" s="248"/>
      <c r="F707" s="248"/>
      <c r="G707" s="248"/>
      <c r="H707" s="249"/>
      <c r="I707" s="250" t="str">
        <f>IF($I$41="","",$I$41)</f>
        <v/>
      </c>
      <c r="J707" s="192"/>
      <c r="K707" s="253" t="str">
        <f>IF($K$41="","",$K$41)</f>
        <v/>
      </c>
      <c r="L707" s="146"/>
      <c r="M707" s="146"/>
      <c r="N707" s="146"/>
      <c r="O707" s="146"/>
      <c r="P707" s="146"/>
      <c r="Q707" s="146"/>
      <c r="R707" s="146"/>
      <c r="S707" s="146"/>
      <c r="T707" s="146"/>
      <c r="U707" s="254"/>
      <c r="V707" s="258" t="str">
        <f>IF($V$41="","",$V$41)</f>
        <v/>
      </c>
      <c r="W707" s="259"/>
    </row>
    <row r="708" spans="1:23" x14ac:dyDescent="0.2">
      <c r="A708" s="262" t="str">
        <f>IF($A$42="","",$A$42)</f>
        <v/>
      </c>
      <c r="B708" s="263"/>
      <c r="C708" s="263"/>
      <c r="D708" s="263"/>
      <c r="E708" s="263"/>
      <c r="F708" s="263"/>
      <c r="G708" s="263"/>
      <c r="H708" s="264"/>
      <c r="I708" s="193"/>
      <c r="J708" s="192"/>
      <c r="K708" s="253"/>
      <c r="L708" s="146"/>
      <c r="M708" s="146"/>
      <c r="N708" s="146"/>
      <c r="O708" s="146"/>
      <c r="P708" s="146"/>
      <c r="Q708" s="146"/>
      <c r="R708" s="146"/>
      <c r="S708" s="146"/>
      <c r="T708" s="146"/>
      <c r="U708" s="254"/>
      <c r="V708" s="258"/>
      <c r="W708" s="259"/>
    </row>
    <row r="709" spans="1:23" x14ac:dyDescent="0.2">
      <c r="A709" s="262"/>
      <c r="B709" s="263"/>
      <c r="C709" s="263"/>
      <c r="D709" s="263"/>
      <c r="E709" s="263"/>
      <c r="F709" s="263"/>
      <c r="G709" s="263"/>
      <c r="H709" s="264"/>
      <c r="I709" s="193"/>
      <c r="J709" s="192"/>
      <c r="K709" s="253"/>
      <c r="L709" s="146"/>
      <c r="M709" s="146"/>
      <c r="N709" s="146"/>
      <c r="O709" s="146"/>
      <c r="P709" s="146"/>
      <c r="Q709" s="146"/>
      <c r="R709" s="146"/>
      <c r="S709" s="146"/>
      <c r="T709" s="146"/>
      <c r="U709" s="254"/>
      <c r="V709" s="258"/>
      <c r="W709" s="259"/>
    </row>
    <row r="710" spans="1:23" ht="13.5" thickBot="1" x14ac:dyDescent="0.25">
      <c r="A710" s="265"/>
      <c r="B710" s="266"/>
      <c r="C710" s="266"/>
      <c r="D710" s="266"/>
      <c r="E710" s="266"/>
      <c r="F710" s="266"/>
      <c r="G710" s="266"/>
      <c r="H710" s="267"/>
      <c r="I710" s="251"/>
      <c r="J710" s="252"/>
      <c r="K710" s="255"/>
      <c r="L710" s="256"/>
      <c r="M710" s="256"/>
      <c r="N710" s="256"/>
      <c r="O710" s="256"/>
      <c r="P710" s="256"/>
      <c r="Q710" s="256"/>
      <c r="R710" s="256"/>
      <c r="S710" s="256"/>
      <c r="T710" s="256"/>
      <c r="U710" s="257"/>
      <c r="V710" s="260"/>
      <c r="W710" s="261"/>
    </row>
    <row r="711" spans="1:23" x14ac:dyDescent="0.2">
      <c r="A711" s="234" t="str">
        <f>$A$45</f>
        <v>Form FHWA- 1391 (Rev. 06-22)</v>
      </c>
      <c r="B711" s="235"/>
      <c r="C711" s="236"/>
      <c r="D711" s="236"/>
      <c r="E711" s="49"/>
      <c r="F711" s="49"/>
      <c r="G711" s="49"/>
      <c r="H711" s="49"/>
      <c r="I711" s="49"/>
      <c r="J711" s="237" t="str">
        <f>$J$45</f>
        <v>PREVIOUS EDITIONS ARE OBSOLETE</v>
      </c>
      <c r="K711" s="237"/>
      <c r="L711" s="237"/>
      <c r="M711" s="237"/>
      <c r="N711" s="237"/>
      <c r="O711" s="237"/>
      <c r="P711" s="237"/>
      <c r="Q711" s="237"/>
      <c r="R711" s="237"/>
      <c r="S711" s="237"/>
      <c r="T711" s="237"/>
      <c r="U711" s="237"/>
      <c r="V711" s="237"/>
      <c r="W711" s="237"/>
    </row>
    <row r="712" spans="1:23" ht="13.5" thickBot="1" x14ac:dyDescent="0.25"/>
    <row r="713" spans="1:23" s="52" customFormat="1" ht="18.75" thickBot="1" x14ac:dyDescent="0.3">
      <c r="A713" s="207" t="str">
        <f>$A$10</f>
        <v xml:space="preserve">FEDERAL-AID HIGHWAY CONSTRUCTION CONTRACTORS ANNUAL EEO REPORT </v>
      </c>
      <c r="B713" s="208"/>
      <c r="C713" s="208"/>
      <c r="D713" s="208"/>
      <c r="E713" s="208"/>
      <c r="F713" s="208"/>
      <c r="G713" s="208"/>
      <c r="H713" s="208"/>
      <c r="I713" s="208"/>
      <c r="J713" s="208"/>
      <c r="K713" s="208"/>
      <c r="L713" s="208"/>
      <c r="M713" s="208"/>
      <c r="N713" s="208"/>
      <c r="O713" s="208"/>
      <c r="P713" s="208"/>
      <c r="Q713" s="208"/>
      <c r="R713" s="208"/>
      <c r="S713" s="208"/>
      <c r="T713" s="208"/>
      <c r="U713" s="208"/>
      <c r="V713" s="208"/>
      <c r="W713" s="209"/>
    </row>
    <row r="714" spans="1:23" ht="12.75" customHeight="1" x14ac:dyDescent="0.2">
      <c r="A714" s="210" t="str">
        <f>$A$11</f>
        <v xml:space="preserve">1. SELECT FIELD FROM DROPDOWN MENU: </v>
      </c>
      <c r="B714" s="211"/>
      <c r="C714" s="211"/>
      <c r="D714" s="212"/>
      <c r="E714" s="213" t="str">
        <f>$E$11</f>
        <v>2. COMPANY NAME, CITY, STATE:</v>
      </c>
      <c r="F714" s="138"/>
      <c r="G714" s="138"/>
      <c r="H714" s="138"/>
      <c r="I714" s="214"/>
      <c r="J714" s="161" t="str">
        <f>$J$11</f>
        <v>3. PROJECT NAME or DESCRIPTION:</v>
      </c>
      <c r="K714" s="162"/>
      <c r="L714" s="162"/>
      <c r="M714" s="162"/>
      <c r="N714" s="163" t="str">
        <f>$N$11</f>
        <v>4. DOLLAR AMOUNT OF CONTRACT:</v>
      </c>
      <c r="O714" s="164"/>
      <c r="P714" s="164"/>
      <c r="Q714" s="164"/>
      <c r="R714" s="215" t="str">
        <f>$R$11</f>
        <v>5.REPORTING WEEK FOR THIS PROJECT:</v>
      </c>
      <c r="S714" s="216"/>
      <c r="T714" s="216"/>
      <c r="U714" s="216"/>
      <c r="V714" s="216"/>
      <c r="W714" s="217"/>
    </row>
    <row r="715" spans="1:23" ht="12.75" customHeight="1" x14ac:dyDescent="0.2">
      <c r="A715" s="184"/>
      <c r="B715" s="185"/>
      <c r="C715" s="185"/>
      <c r="D715" s="186"/>
      <c r="E715" s="190" t="str">
        <f>IF($D$4="","Enter Company information at top of spreadsheet",$D$4)</f>
        <v>Enter Company information at top of spreadsheet</v>
      </c>
      <c r="F715" s="191"/>
      <c r="G715" s="191"/>
      <c r="H715" s="191"/>
      <c r="I715" s="192"/>
      <c r="J715" s="165"/>
      <c r="K715" s="166"/>
      <c r="L715" s="166"/>
      <c r="M715" s="166"/>
      <c r="N715" s="169"/>
      <c r="O715" s="170"/>
      <c r="P715" s="170"/>
      <c r="Q715" s="171"/>
      <c r="R715" s="197"/>
      <c r="S715" s="198"/>
      <c r="T715" s="198"/>
      <c r="U715" s="198"/>
      <c r="V715" s="198"/>
      <c r="W715" s="199"/>
    </row>
    <row r="716" spans="1:23" x14ac:dyDescent="0.2">
      <c r="A716" s="184"/>
      <c r="B716" s="185"/>
      <c r="C716" s="185"/>
      <c r="D716" s="186"/>
      <c r="E716" s="193"/>
      <c r="F716" s="191"/>
      <c r="G716" s="191"/>
      <c r="H716" s="191"/>
      <c r="I716" s="192"/>
      <c r="J716" s="165"/>
      <c r="K716" s="166"/>
      <c r="L716" s="166"/>
      <c r="M716" s="166"/>
      <c r="N716" s="172"/>
      <c r="O716" s="170"/>
      <c r="P716" s="170"/>
      <c r="Q716" s="171"/>
      <c r="R716" s="200"/>
      <c r="S716" s="198"/>
      <c r="T716" s="198"/>
      <c r="U716" s="198"/>
      <c r="V716" s="198"/>
      <c r="W716" s="199"/>
    </row>
    <row r="717" spans="1:23" ht="13.5" thickBot="1" x14ac:dyDescent="0.25">
      <c r="A717" s="187"/>
      <c r="B717" s="188"/>
      <c r="C717" s="188"/>
      <c r="D717" s="189"/>
      <c r="E717" s="194"/>
      <c r="F717" s="195"/>
      <c r="G717" s="195"/>
      <c r="H717" s="195"/>
      <c r="I717" s="196"/>
      <c r="J717" s="167"/>
      <c r="K717" s="168"/>
      <c r="L717" s="168"/>
      <c r="M717" s="168"/>
      <c r="N717" s="173"/>
      <c r="O717" s="174"/>
      <c r="P717" s="174"/>
      <c r="Q717" s="175"/>
      <c r="R717" s="201"/>
      <c r="S717" s="202"/>
      <c r="T717" s="202"/>
      <c r="U717" s="202"/>
      <c r="V717" s="202"/>
      <c r="W717" s="203"/>
    </row>
    <row r="718" spans="1:23" ht="13.5" customHeight="1" thickBot="1" x14ac:dyDescent="0.25">
      <c r="A718" s="204" t="str">
        <f>$A$15</f>
        <v>This collection of information is required by law and regulation 23 U.S.C. 140a and 23 CFR Part 230. The OMB control number for this collection is 2125-0019 expiring in March 2025.</v>
      </c>
      <c r="B718" s="205"/>
      <c r="C718" s="205"/>
      <c r="D718" s="205"/>
      <c r="E718" s="205"/>
      <c r="F718" s="205"/>
      <c r="G718" s="205"/>
      <c r="H718" s="205"/>
      <c r="I718" s="205"/>
      <c r="J718" s="205"/>
      <c r="K718" s="205"/>
      <c r="L718" s="205"/>
      <c r="M718" s="205"/>
      <c r="N718" s="205"/>
      <c r="O718" s="205"/>
      <c r="P718" s="205"/>
      <c r="Q718" s="205"/>
      <c r="R718" s="205"/>
      <c r="S718" s="205"/>
      <c r="T718" s="205"/>
      <c r="U718" s="205"/>
      <c r="V718" s="205"/>
      <c r="W718" s="206"/>
    </row>
    <row r="719" spans="1:23" ht="28.5" customHeight="1" thickBot="1" x14ac:dyDescent="0.25">
      <c r="A719" s="178" t="str">
        <f>$A$16</f>
        <v>6. WORKFORCE ON FEDERAL-AID AND CONSTRUCTION SITE(S) DURING LAST FULL PAY PERIOD ENDING IN JULY 2024</v>
      </c>
      <c r="B719" s="179"/>
      <c r="C719" s="179"/>
      <c r="D719" s="179"/>
      <c r="E719" s="179"/>
      <c r="F719" s="179"/>
      <c r="G719" s="179"/>
      <c r="H719" s="179"/>
      <c r="I719" s="179"/>
      <c r="J719" s="179"/>
      <c r="K719" s="179"/>
      <c r="L719" s="179"/>
      <c r="M719" s="179"/>
      <c r="N719" s="179"/>
      <c r="O719" s="179"/>
      <c r="P719" s="179"/>
      <c r="Q719" s="179"/>
      <c r="R719" s="179"/>
      <c r="S719" s="179"/>
      <c r="T719" s="179"/>
      <c r="U719" s="179"/>
      <c r="V719" s="179"/>
      <c r="W719" s="180"/>
    </row>
    <row r="720" spans="1:23" ht="14.25" thickTop="1" thickBot="1" x14ac:dyDescent="0.25">
      <c r="A720" s="181" t="str">
        <f>$A$17</f>
        <v>TABLE A</v>
      </c>
      <c r="B720" s="182"/>
      <c r="C720" s="182"/>
      <c r="D720" s="182"/>
      <c r="E720" s="182"/>
      <c r="F720" s="182"/>
      <c r="G720" s="182"/>
      <c r="H720" s="182"/>
      <c r="I720" s="182"/>
      <c r="J720" s="182"/>
      <c r="K720" s="182"/>
      <c r="L720" s="182"/>
      <c r="M720" s="182"/>
      <c r="N720" s="182"/>
      <c r="O720" s="182"/>
      <c r="P720" s="182"/>
      <c r="Q720" s="182"/>
      <c r="R720" s="182"/>
      <c r="S720" s="183"/>
      <c r="T720" s="231" t="str">
        <f>$T$17</f>
        <v>TABLE B</v>
      </c>
      <c r="U720" s="232"/>
      <c r="V720" s="232"/>
      <c r="W720" s="233"/>
    </row>
    <row r="721" spans="1:23" ht="102" customHeight="1" thickTop="1" thickBot="1" x14ac:dyDescent="0.25">
      <c r="A721" s="32" t="str">
        <f>$A$18</f>
        <v>JOB CATEGORIES</v>
      </c>
      <c r="B721" s="238" t="str">
        <f>$B$18</f>
        <v>TOTAL EMPLOYED</v>
      </c>
      <c r="C721" s="239"/>
      <c r="D721" s="240" t="str">
        <f>$D$18</f>
        <v>TOTAL RACIAL / ETHNIC MINORITY</v>
      </c>
      <c r="E721" s="241"/>
      <c r="F721" s="242" t="str">
        <f>$F$18</f>
        <v>BLACK or
AFRICAN
AMERICAN</v>
      </c>
      <c r="G721" s="177"/>
      <c r="H721" s="176" t="str">
        <f>$H$18</f>
        <v>HISPANIC OR LATINO</v>
      </c>
      <c r="I721" s="177"/>
      <c r="J721" s="176" t="str">
        <f>$J$18</f>
        <v>AMERICAN 
INDIAN OR 
ALASKA 
NATIVE</v>
      </c>
      <c r="K721" s="177"/>
      <c r="L721" s="176" t="str">
        <f>$L$18</f>
        <v>ASIAN</v>
      </c>
      <c r="M721" s="177"/>
      <c r="N721" s="176" t="str">
        <f>$N$18</f>
        <v>NATIVE 
HAWAIIAN OR 
OTHER PACIFIC ISLANDER</v>
      </c>
      <c r="O721" s="177"/>
      <c r="P721" s="176" t="str">
        <f>$P$18</f>
        <v>TWO OR MORE RACES</v>
      </c>
      <c r="Q721" s="177"/>
      <c r="R721" s="176" t="str">
        <f>$R$18</f>
        <v xml:space="preserve">WHITE </v>
      </c>
      <c r="S721" s="218"/>
      <c r="T721" s="219" t="str">
        <f>$T$18</f>
        <v>APPRENTICES</v>
      </c>
      <c r="U721" s="219"/>
      <c r="V721" s="220" t="str">
        <f>$V$18</f>
        <v>ON THE JOB TRAINEES</v>
      </c>
      <c r="W721" s="221"/>
    </row>
    <row r="722" spans="1:23" ht="13.5" thickBot="1" x14ac:dyDescent="0.25">
      <c r="A722" s="33"/>
      <c r="B722" s="34" t="str">
        <f>$B$19</f>
        <v>M</v>
      </c>
      <c r="C722" s="35" t="str">
        <f>$C$19</f>
        <v>F</v>
      </c>
      <c r="D722" s="36" t="str">
        <f>$D$19</f>
        <v>M</v>
      </c>
      <c r="E722" s="35" t="str">
        <f>$E$19</f>
        <v>F</v>
      </c>
      <c r="F722" s="37" t="str">
        <f>$F$19</f>
        <v>M</v>
      </c>
      <c r="G722" s="38" t="str">
        <f>$G$19</f>
        <v>F</v>
      </c>
      <c r="H722" s="39" t="str">
        <f>$H$19</f>
        <v>M</v>
      </c>
      <c r="I722" s="38" t="str">
        <f>$I$19</f>
        <v>F</v>
      </c>
      <c r="J722" s="39" t="str">
        <f>$J$19</f>
        <v>M</v>
      </c>
      <c r="K722" s="38" t="str">
        <f>$K$19</f>
        <v>F</v>
      </c>
      <c r="L722" s="39" t="str">
        <f>$L$19</f>
        <v>M</v>
      </c>
      <c r="M722" s="38" t="str">
        <f>$M$19</f>
        <v>F</v>
      </c>
      <c r="N722" s="39" t="str">
        <f>$N$19</f>
        <v>M</v>
      </c>
      <c r="O722" s="38" t="str">
        <f>$O$19</f>
        <v>F</v>
      </c>
      <c r="P722" s="39" t="str">
        <f>$P$19</f>
        <v>M</v>
      </c>
      <c r="Q722" s="38" t="str">
        <f>$Q$19</f>
        <v>F</v>
      </c>
      <c r="R722" s="39" t="str">
        <f>$R$19</f>
        <v>M</v>
      </c>
      <c r="S722" s="40" t="str">
        <f>$S$19</f>
        <v>F</v>
      </c>
      <c r="T722" s="41" t="str">
        <f>$T$19</f>
        <v>M</v>
      </c>
      <c r="U722" s="35" t="str">
        <f>$U$19</f>
        <v>F</v>
      </c>
      <c r="V722" s="96" t="str">
        <f>$V$19</f>
        <v>M</v>
      </c>
      <c r="W722" s="42" t="str">
        <f>$W$19</f>
        <v>F</v>
      </c>
    </row>
    <row r="723" spans="1:23" ht="13.5" thickBot="1" x14ac:dyDescent="0.25">
      <c r="A723" s="43" t="str">
        <f>$A$20</f>
        <v>OFFICIALS</v>
      </c>
      <c r="B723" s="111">
        <f>F723+H723+J723+L723+N723+P723+R723</f>
        <v>0</v>
      </c>
      <c r="C723" s="112">
        <f t="shared" ref="C723:C737" si="113">G723+I723+K723+M723+O723+Q723+S723</f>
        <v>0</v>
      </c>
      <c r="D723" s="113">
        <f t="shared" ref="D723:D737" si="114">F723+H723+J723+L723+N723+P723</f>
        <v>0</v>
      </c>
      <c r="E723" s="112">
        <f t="shared" ref="E723:E737" si="115">G723+I723+K723+M723+O723+Q723</f>
        <v>0</v>
      </c>
      <c r="F723" s="55"/>
      <c r="G723" s="56"/>
      <c r="H723" s="57"/>
      <c r="I723" s="56"/>
      <c r="J723" s="57"/>
      <c r="K723" s="56"/>
      <c r="L723" s="57"/>
      <c r="M723" s="56"/>
      <c r="N723" s="57"/>
      <c r="O723" s="56"/>
      <c r="P723" s="57"/>
      <c r="Q723" s="56"/>
      <c r="R723" s="58"/>
      <c r="S723" s="59"/>
      <c r="T723" s="128"/>
      <c r="U723" s="129"/>
      <c r="V723" s="128"/>
      <c r="W723" s="130"/>
    </row>
    <row r="724" spans="1:23" ht="13.5" thickBot="1" x14ac:dyDescent="0.25">
      <c r="A724" s="43" t="str">
        <f>$A$21</f>
        <v>SUPERVISORS</v>
      </c>
      <c r="B724" s="111">
        <f t="shared" ref="B724:B737" si="116">F724+H724+J724+L724+N724+P724+R724</f>
        <v>0</v>
      </c>
      <c r="C724" s="112">
        <f t="shared" si="113"/>
        <v>0</v>
      </c>
      <c r="D724" s="113">
        <f t="shared" si="114"/>
        <v>0</v>
      </c>
      <c r="E724" s="112">
        <f t="shared" si="115"/>
        <v>0</v>
      </c>
      <c r="F724" s="55"/>
      <c r="G724" s="56"/>
      <c r="H724" s="57"/>
      <c r="I724" s="56"/>
      <c r="J724" s="57"/>
      <c r="K724" s="56"/>
      <c r="L724" s="57"/>
      <c r="M724" s="56"/>
      <c r="N724" s="57"/>
      <c r="O724" s="56"/>
      <c r="P724" s="57"/>
      <c r="Q724" s="60"/>
      <c r="R724" s="61"/>
      <c r="S724" s="62"/>
      <c r="T724" s="131"/>
      <c r="U724" s="132"/>
      <c r="V724" s="131"/>
      <c r="W724" s="133"/>
    </row>
    <row r="725" spans="1:23" ht="13.5" thickBot="1" x14ac:dyDescent="0.25">
      <c r="A725" s="43" t="str">
        <f>$A$22</f>
        <v>FOREMEN/WOMEN</v>
      </c>
      <c r="B725" s="111">
        <f t="shared" si="116"/>
        <v>0</v>
      </c>
      <c r="C725" s="112">
        <f t="shared" si="113"/>
        <v>0</v>
      </c>
      <c r="D725" s="113">
        <f t="shared" si="114"/>
        <v>0</v>
      </c>
      <c r="E725" s="112">
        <f t="shared" si="115"/>
        <v>0</v>
      </c>
      <c r="F725" s="55"/>
      <c r="G725" s="56"/>
      <c r="H725" s="57"/>
      <c r="I725" s="56"/>
      <c r="J725" s="57"/>
      <c r="K725" s="56"/>
      <c r="L725" s="57"/>
      <c r="M725" s="56"/>
      <c r="N725" s="57"/>
      <c r="O725" s="56"/>
      <c r="P725" s="57"/>
      <c r="Q725" s="60"/>
      <c r="R725" s="65"/>
      <c r="S725" s="66"/>
      <c r="T725" s="134"/>
      <c r="U725" s="135"/>
      <c r="V725" s="134"/>
      <c r="W725" s="136"/>
    </row>
    <row r="726" spans="1:23" ht="13.5" thickBot="1" x14ac:dyDescent="0.25">
      <c r="A726" s="43" t="str">
        <f>$A$23</f>
        <v>CLERICAL</v>
      </c>
      <c r="B726" s="111">
        <f t="shared" si="116"/>
        <v>0</v>
      </c>
      <c r="C726" s="112">
        <f t="shared" si="113"/>
        <v>0</v>
      </c>
      <c r="D726" s="113">
        <f t="shared" si="114"/>
        <v>0</v>
      </c>
      <c r="E726" s="112">
        <f t="shared" si="115"/>
        <v>0</v>
      </c>
      <c r="F726" s="55"/>
      <c r="G726" s="56"/>
      <c r="H726" s="57"/>
      <c r="I726" s="56"/>
      <c r="J726" s="57"/>
      <c r="K726" s="56"/>
      <c r="L726" s="57"/>
      <c r="M726" s="56"/>
      <c r="N726" s="57"/>
      <c r="O726" s="56"/>
      <c r="P726" s="57"/>
      <c r="Q726" s="60"/>
      <c r="R726" s="65"/>
      <c r="S726" s="66"/>
      <c r="T726" s="134"/>
      <c r="U726" s="135"/>
      <c r="V726" s="134"/>
      <c r="W726" s="136"/>
    </row>
    <row r="727" spans="1:23" ht="13.5" thickBot="1" x14ac:dyDescent="0.25">
      <c r="A727" s="43" t="str">
        <f>$A$24</f>
        <v>EQUIPMENT OPERATORS</v>
      </c>
      <c r="B727" s="111">
        <f t="shared" si="116"/>
        <v>0</v>
      </c>
      <c r="C727" s="112">
        <f t="shared" si="113"/>
        <v>0</v>
      </c>
      <c r="D727" s="113">
        <f t="shared" si="114"/>
        <v>0</v>
      </c>
      <c r="E727" s="112">
        <f t="shared" si="115"/>
        <v>0</v>
      </c>
      <c r="F727" s="55"/>
      <c r="G727" s="56"/>
      <c r="H727" s="57"/>
      <c r="I727" s="56"/>
      <c r="J727" s="57"/>
      <c r="K727" s="56"/>
      <c r="L727" s="57"/>
      <c r="M727" s="56"/>
      <c r="N727" s="57"/>
      <c r="O727" s="56"/>
      <c r="P727" s="57"/>
      <c r="Q727" s="60"/>
      <c r="R727" s="65"/>
      <c r="S727" s="66"/>
      <c r="T727" s="67"/>
      <c r="U727" s="89"/>
      <c r="V727" s="67"/>
      <c r="W727" s="68"/>
    </row>
    <row r="728" spans="1:23" ht="13.5" thickBot="1" x14ac:dyDescent="0.25">
      <c r="A728" s="43" t="str">
        <f>$A$25</f>
        <v>MECHANICS</v>
      </c>
      <c r="B728" s="111">
        <f t="shared" si="116"/>
        <v>0</v>
      </c>
      <c r="C728" s="112">
        <f t="shared" si="113"/>
        <v>0</v>
      </c>
      <c r="D728" s="113">
        <f t="shared" si="114"/>
        <v>0</v>
      </c>
      <c r="E728" s="112">
        <f t="shared" si="115"/>
        <v>0</v>
      </c>
      <c r="F728" s="55"/>
      <c r="G728" s="56"/>
      <c r="H728" s="57"/>
      <c r="I728" s="56"/>
      <c r="J728" s="57"/>
      <c r="K728" s="56"/>
      <c r="L728" s="57"/>
      <c r="M728" s="56"/>
      <c r="N728" s="57"/>
      <c r="O728" s="56"/>
      <c r="P728" s="57"/>
      <c r="Q728" s="60"/>
      <c r="R728" s="65"/>
      <c r="S728" s="66"/>
      <c r="T728" s="67"/>
      <c r="U728" s="89"/>
      <c r="V728" s="67"/>
      <c r="W728" s="68"/>
    </row>
    <row r="729" spans="1:23" ht="13.5" thickBot="1" x14ac:dyDescent="0.25">
      <c r="A729" s="43" t="str">
        <f>$A$26</f>
        <v>TRUCK DRIVERS</v>
      </c>
      <c r="B729" s="111">
        <f t="shared" si="116"/>
        <v>0</v>
      </c>
      <c r="C729" s="112">
        <f t="shared" si="113"/>
        <v>0</v>
      </c>
      <c r="D729" s="113">
        <f t="shared" si="114"/>
        <v>0</v>
      </c>
      <c r="E729" s="112">
        <f t="shared" si="115"/>
        <v>0</v>
      </c>
      <c r="F729" s="55"/>
      <c r="G729" s="56"/>
      <c r="H729" s="57"/>
      <c r="I729" s="56"/>
      <c r="J729" s="57"/>
      <c r="K729" s="56"/>
      <c r="L729" s="57"/>
      <c r="M729" s="56"/>
      <c r="N729" s="57"/>
      <c r="O729" s="56"/>
      <c r="P729" s="57"/>
      <c r="Q729" s="60"/>
      <c r="R729" s="69"/>
      <c r="S729" s="70"/>
      <c r="T729" s="63"/>
      <c r="U729" s="90"/>
      <c r="V729" s="63"/>
      <c r="W729" s="64"/>
    </row>
    <row r="730" spans="1:23" ht="13.5" thickBot="1" x14ac:dyDescent="0.25">
      <c r="A730" s="43" t="str">
        <f>$A$27</f>
        <v>IRONWORKERS</v>
      </c>
      <c r="B730" s="111">
        <f t="shared" si="116"/>
        <v>0</v>
      </c>
      <c r="C730" s="112">
        <f t="shared" si="113"/>
        <v>0</v>
      </c>
      <c r="D730" s="113">
        <f t="shared" si="114"/>
        <v>0</v>
      </c>
      <c r="E730" s="112">
        <f t="shared" si="115"/>
        <v>0</v>
      </c>
      <c r="F730" s="55"/>
      <c r="G730" s="56"/>
      <c r="H730" s="57"/>
      <c r="I730" s="56"/>
      <c r="J730" s="57"/>
      <c r="K730" s="56"/>
      <c r="L730" s="57"/>
      <c r="M730" s="56"/>
      <c r="N730" s="57"/>
      <c r="O730" s="56"/>
      <c r="P730" s="57"/>
      <c r="Q730" s="60"/>
      <c r="R730" s="71"/>
      <c r="S730" s="72"/>
      <c r="T730" s="73"/>
      <c r="U730" s="91"/>
      <c r="V730" s="73"/>
      <c r="W730" s="74"/>
    </row>
    <row r="731" spans="1:23" ht="13.5" thickBot="1" x14ac:dyDescent="0.25">
      <c r="A731" s="43" t="str">
        <f>$A$28</f>
        <v>CARPENTERS</v>
      </c>
      <c r="B731" s="111">
        <f t="shared" si="116"/>
        <v>0</v>
      </c>
      <c r="C731" s="112">
        <f t="shared" si="113"/>
        <v>0</v>
      </c>
      <c r="D731" s="113">
        <f t="shared" si="114"/>
        <v>0</v>
      </c>
      <c r="E731" s="112">
        <f t="shared" si="115"/>
        <v>0</v>
      </c>
      <c r="F731" s="55"/>
      <c r="G731" s="56"/>
      <c r="H731" s="57"/>
      <c r="I731" s="56"/>
      <c r="J731" s="57"/>
      <c r="K731" s="56"/>
      <c r="L731" s="57"/>
      <c r="M731" s="56"/>
      <c r="N731" s="57"/>
      <c r="O731" s="56"/>
      <c r="P731" s="57"/>
      <c r="Q731" s="60"/>
      <c r="R731" s="71"/>
      <c r="S731" s="72"/>
      <c r="T731" s="73"/>
      <c r="U731" s="91"/>
      <c r="V731" s="73"/>
      <c r="W731" s="74"/>
    </row>
    <row r="732" spans="1:23" ht="13.5" thickBot="1" x14ac:dyDescent="0.25">
      <c r="A732" s="43" t="str">
        <f>$A$29</f>
        <v>CEMENT MASONS</v>
      </c>
      <c r="B732" s="111">
        <f t="shared" si="116"/>
        <v>0</v>
      </c>
      <c r="C732" s="112">
        <f t="shared" si="113"/>
        <v>0</v>
      </c>
      <c r="D732" s="113">
        <f t="shared" si="114"/>
        <v>0</v>
      </c>
      <c r="E732" s="112">
        <f t="shared" si="115"/>
        <v>0</v>
      </c>
      <c r="F732" s="55"/>
      <c r="G732" s="56"/>
      <c r="H732" s="57"/>
      <c r="I732" s="56"/>
      <c r="J732" s="57"/>
      <c r="K732" s="56"/>
      <c r="L732" s="57"/>
      <c r="M732" s="56"/>
      <c r="N732" s="57"/>
      <c r="O732" s="56"/>
      <c r="P732" s="57"/>
      <c r="Q732" s="60"/>
      <c r="R732" s="71"/>
      <c r="S732" s="72"/>
      <c r="T732" s="73"/>
      <c r="U732" s="91"/>
      <c r="V732" s="73"/>
      <c r="W732" s="74"/>
    </row>
    <row r="733" spans="1:23" ht="13.5" thickBot="1" x14ac:dyDescent="0.25">
      <c r="A733" s="43" t="str">
        <f>$A$30</f>
        <v>ELECTRICIANS</v>
      </c>
      <c r="B733" s="111">
        <f t="shared" si="116"/>
        <v>0</v>
      </c>
      <c r="C733" s="112">
        <f t="shared" si="113"/>
        <v>0</v>
      </c>
      <c r="D733" s="113">
        <f t="shared" si="114"/>
        <v>0</v>
      </c>
      <c r="E733" s="112">
        <f t="shared" si="115"/>
        <v>0</v>
      </c>
      <c r="F733" s="55"/>
      <c r="G733" s="56"/>
      <c r="H733" s="57"/>
      <c r="I733" s="56"/>
      <c r="J733" s="57"/>
      <c r="K733" s="56"/>
      <c r="L733" s="57"/>
      <c r="M733" s="56"/>
      <c r="N733" s="57"/>
      <c r="O733" s="56"/>
      <c r="P733" s="57"/>
      <c r="Q733" s="60"/>
      <c r="R733" s="71"/>
      <c r="S733" s="72"/>
      <c r="T733" s="73"/>
      <c r="U733" s="91"/>
      <c r="V733" s="73"/>
      <c r="W733" s="74"/>
    </row>
    <row r="734" spans="1:23" ht="13.5" thickBot="1" x14ac:dyDescent="0.25">
      <c r="A734" s="43" t="str">
        <f>$A$31</f>
        <v>PIPEFITTER/PLUMBERS</v>
      </c>
      <c r="B734" s="111">
        <f t="shared" si="116"/>
        <v>0</v>
      </c>
      <c r="C734" s="112">
        <f t="shared" si="113"/>
        <v>0</v>
      </c>
      <c r="D734" s="113">
        <f t="shared" si="114"/>
        <v>0</v>
      </c>
      <c r="E734" s="112">
        <f t="shared" si="115"/>
        <v>0</v>
      </c>
      <c r="F734" s="55"/>
      <c r="G734" s="56"/>
      <c r="H734" s="57"/>
      <c r="I734" s="56"/>
      <c r="J734" s="57"/>
      <c r="K734" s="56"/>
      <c r="L734" s="57"/>
      <c r="M734" s="56"/>
      <c r="N734" s="57"/>
      <c r="O734" s="56"/>
      <c r="P734" s="57"/>
      <c r="Q734" s="56"/>
      <c r="R734" s="75"/>
      <c r="S734" s="76"/>
      <c r="T734" s="77"/>
      <c r="U734" s="92"/>
      <c r="V734" s="77"/>
      <c r="W734" s="78"/>
    </row>
    <row r="735" spans="1:23" ht="13.5" thickBot="1" x14ac:dyDescent="0.25">
      <c r="A735" s="43" t="str">
        <f>$A$32</f>
        <v>PAINTERS</v>
      </c>
      <c r="B735" s="111">
        <f t="shared" si="116"/>
        <v>0</v>
      </c>
      <c r="C735" s="112">
        <f t="shared" si="113"/>
        <v>0</v>
      </c>
      <c r="D735" s="113">
        <f t="shared" si="114"/>
        <v>0</v>
      </c>
      <c r="E735" s="112">
        <f t="shared" si="115"/>
        <v>0</v>
      </c>
      <c r="F735" s="55"/>
      <c r="G735" s="56"/>
      <c r="H735" s="57"/>
      <c r="I735" s="56"/>
      <c r="J735" s="57"/>
      <c r="K735" s="56"/>
      <c r="L735" s="57"/>
      <c r="M735" s="56"/>
      <c r="N735" s="57"/>
      <c r="O735" s="56"/>
      <c r="P735" s="57"/>
      <c r="Q735" s="56"/>
      <c r="R735" s="57"/>
      <c r="S735" s="79"/>
      <c r="T735" s="80"/>
      <c r="U735" s="93"/>
      <c r="V735" s="80"/>
      <c r="W735" s="81"/>
    </row>
    <row r="736" spans="1:23" ht="13.5" thickBot="1" x14ac:dyDescent="0.25">
      <c r="A736" s="43" t="str">
        <f>$A$33</f>
        <v>LABORERS-SEMI SKILLED</v>
      </c>
      <c r="B736" s="111">
        <f t="shared" si="116"/>
        <v>0</v>
      </c>
      <c r="C736" s="112">
        <f t="shared" si="113"/>
        <v>0</v>
      </c>
      <c r="D736" s="113">
        <f t="shared" si="114"/>
        <v>0</v>
      </c>
      <c r="E736" s="112">
        <f t="shared" si="115"/>
        <v>0</v>
      </c>
      <c r="F736" s="55"/>
      <c r="G736" s="56"/>
      <c r="H736" s="57"/>
      <c r="I736" s="56"/>
      <c r="J736" s="57"/>
      <c r="K736" s="56"/>
      <c r="L736" s="57"/>
      <c r="M736" s="56"/>
      <c r="N736" s="57"/>
      <c r="O736" s="56"/>
      <c r="P736" s="57"/>
      <c r="Q736" s="56"/>
      <c r="R736" s="57"/>
      <c r="S736" s="79"/>
      <c r="T736" s="80"/>
      <c r="U736" s="93"/>
      <c r="V736" s="80"/>
      <c r="W736" s="81"/>
    </row>
    <row r="737" spans="1:23" ht="13.5" thickBot="1" x14ac:dyDescent="0.25">
      <c r="A737" s="43" t="str">
        <f>$A$34</f>
        <v>LABORERS-UNSKILLED</v>
      </c>
      <c r="B737" s="111">
        <f t="shared" si="116"/>
        <v>0</v>
      </c>
      <c r="C737" s="112">
        <f t="shared" si="113"/>
        <v>0</v>
      </c>
      <c r="D737" s="113">
        <f t="shared" si="114"/>
        <v>0</v>
      </c>
      <c r="E737" s="112">
        <f t="shared" si="115"/>
        <v>0</v>
      </c>
      <c r="F737" s="55"/>
      <c r="G737" s="56"/>
      <c r="H737" s="57"/>
      <c r="I737" s="56"/>
      <c r="J737" s="57"/>
      <c r="K737" s="56"/>
      <c r="L737" s="57"/>
      <c r="M737" s="56"/>
      <c r="N737" s="57"/>
      <c r="O737" s="56"/>
      <c r="P737" s="57"/>
      <c r="Q737" s="56"/>
      <c r="R737" s="57"/>
      <c r="S737" s="79"/>
      <c r="T737" s="80"/>
      <c r="U737" s="93"/>
      <c r="V737" s="80"/>
      <c r="W737" s="81"/>
    </row>
    <row r="738" spans="1:23" ht="13.5" thickBot="1" x14ac:dyDescent="0.25">
      <c r="A738" s="43" t="str">
        <f>$A$35</f>
        <v>TOTAL</v>
      </c>
      <c r="B738" s="114">
        <f t="shared" ref="B738:O738" si="117">SUM(B723:B737)</f>
        <v>0</v>
      </c>
      <c r="C738" s="110">
        <f t="shared" si="117"/>
        <v>0</v>
      </c>
      <c r="D738" s="115">
        <f t="shared" si="117"/>
        <v>0</v>
      </c>
      <c r="E738" s="109">
        <f t="shared" si="117"/>
        <v>0</v>
      </c>
      <c r="F738" s="107">
        <f t="shared" si="117"/>
        <v>0</v>
      </c>
      <c r="G738" s="108">
        <f t="shared" si="117"/>
        <v>0</v>
      </c>
      <c r="H738" s="107">
        <f t="shared" si="117"/>
        <v>0</v>
      </c>
      <c r="I738" s="108">
        <f t="shared" si="117"/>
        <v>0</v>
      </c>
      <c r="J738" s="107">
        <f t="shared" si="117"/>
        <v>0</v>
      </c>
      <c r="K738" s="108">
        <f t="shared" si="117"/>
        <v>0</v>
      </c>
      <c r="L738" s="107">
        <f t="shared" si="117"/>
        <v>0</v>
      </c>
      <c r="M738" s="108">
        <f t="shared" si="117"/>
        <v>0</v>
      </c>
      <c r="N738" s="107">
        <f t="shared" si="117"/>
        <v>0</v>
      </c>
      <c r="O738" s="108">
        <f t="shared" si="117"/>
        <v>0</v>
      </c>
      <c r="P738" s="107">
        <f>SUM(P723:P737)</f>
        <v>0</v>
      </c>
      <c r="Q738" s="108">
        <f>SUM(Q723:Q737)</f>
        <v>0</v>
      </c>
      <c r="R738" s="107">
        <f t="shared" ref="R738:S738" si="118">SUM(R723:R737)</f>
        <v>0</v>
      </c>
      <c r="S738" s="109">
        <f t="shared" si="118"/>
        <v>0</v>
      </c>
      <c r="T738" s="107">
        <f>SUM(T723:T737)</f>
        <v>0</v>
      </c>
      <c r="U738" s="110">
        <f>SUM(U723:U737)</f>
        <v>0</v>
      </c>
      <c r="V738" s="107">
        <f>SUM(V723:V737)</f>
        <v>0</v>
      </c>
      <c r="W738" s="109">
        <f>SUM(W723:W737)</f>
        <v>0</v>
      </c>
    </row>
    <row r="739" spans="1:23" ht="12.75" customHeight="1" x14ac:dyDescent="0.2">
      <c r="A739" s="222" t="str">
        <f>$A$36</f>
        <v>TABLE C (Table B data by racial status)</v>
      </c>
      <c r="B739" s="223"/>
      <c r="C739" s="223"/>
      <c r="D739" s="223"/>
      <c r="E739" s="223"/>
      <c r="F739" s="223"/>
      <c r="G739" s="223"/>
      <c r="H739" s="223"/>
      <c r="I739" s="223"/>
      <c r="J739" s="223"/>
      <c r="K739" s="223"/>
      <c r="L739" s="223"/>
      <c r="M739" s="223"/>
      <c r="N739" s="223"/>
      <c r="O739" s="223"/>
      <c r="P739" s="223"/>
      <c r="Q739" s="223"/>
      <c r="R739" s="223"/>
      <c r="S739" s="223"/>
      <c r="T739" s="223"/>
      <c r="U739" s="223"/>
      <c r="V739" s="223"/>
      <c r="W739" s="224"/>
    </row>
    <row r="740" spans="1:23" ht="13.5" thickBot="1" x14ac:dyDescent="0.25">
      <c r="A740" s="225"/>
      <c r="B740" s="226"/>
      <c r="C740" s="226"/>
      <c r="D740" s="226"/>
      <c r="E740" s="226"/>
      <c r="F740" s="226"/>
      <c r="G740" s="226"/>
      <c r="H740" s="226"/>
      <c r="I740" s="226"/>
      <c r="J740" s="226"/>
      <c r="K740" s="226"/>
      <c r="L740" s="226"/>
      <c r="M740" s="226"/>
      <c r="N740" s="226"/>
      <c r="O740" s="226"/>
      <c r="P740" s="226"/>
      <c r="Q740" s="226"/>
      <c r="R740" s="226"/>
      <c r="S740" s="226"/>
      <c r="T740" s="226"/>
      <c r="U740" s="226"/>
      <c r="V740" s="226"/>
      <c r="W740" s="227"/>
    </row>
    <row r="741" spans="1:23" ht="13.5" thickBot="1" x14ac:dyDescent="0.25">
      <c r="A741" s="43" t="str">
        <f>$A$38</f>
        <v>APPRENTICES</v>
      </c>
      <c r="B741" s="112">
        <f>F741+H741+J741+L741+N741+P741+R741</f>
        <v>0</v>
      </c>
      <c r="C741" s="110">
        <f>G741+I741+K741+M741+O741+Q741+S741</f>
        <v>0</v>
      </c>
      <c r="D741" s="115">
        <f>F741+H741+J741+L741+N741+P741</f>
        <v>0</v>
      </c>
      <c r="E741" s="112">
        <f>G741+I741+K741+M741+O741+Q741</f>
        <v>0</v>
      </c>
      <c r="F741" s="94"/>
      <c r="G741" s="56"/>
      <c r="H741" s="95"/>
      <c r="I741" s="56"/>
      <c r="J741" s="95"/>
      <c r="K741" s="56"/>
      <c r="L741" s="95"/>
      <c r="M741" s="56"/>
      <c r="N741" s="95"/>
      <c r="O741" s="56"/>
      <c r="P741" s="95"/>
      <c r="Q741" s="56"/>
      <c r="R741" s="95"/>
      <c r="S741" s="56"/>
      <c r="T741" s="44"/>
      <c r="U741" s="45"/>
      <c r="V741" s="44"/>
      <c r="W741" s="45"/>
    </row>
    <row r="742" spans="1:23" ht="13.5" thickBot="1" x14ac:dyDescent="0.25">
      <c r="A742" s="43" t="str">
        <f>$A$39</f>
        <v>OJT TRAINEES</v>
      </c>
      <c r="B742" s="112">
        <f>F742+H742+J742+L742+N742+P742+R742</f>
        <v>0</v>
      </c>
      <c r="C742" s="110">
        <f>G742+I742+K742+M742+O742+Q742+S742</f>
        <v>0</v>
      </c>
      <c r="D742" s="115">
        <f>F742+H742+J742+L742+N742+P742</f>
        <v>0</v>
      </c>
      <c r="E742" s="112">
        <f>G742+I742+K742+M742+O742+Q742</f>
        <v>0</v>
      </c>
      <c r="F742" s="94"/>
      <c r="G742" s="56"/>
      <c r="H742" s="95"/>
      <c r="I742" s="56"/>
      <c r="J742" s="95"/>
      <c r="K742" s="56"/>
      <c r="L742" s="95"/>
      <c r="M742" s="56"/>
      <c r="N742" s="95"/>
      <c r="O742" s="56"/>
      <c r="P742" s="95"/>
      <c r="Q742" s="56"/>
      <c r="R742" s="95"/>
      <c r="S742" s="56"/>
      <c r="T742" s="46"/>
      <c r="U742" s="47"/>
      <c r="V742" s="46"/>
      <c r="W742" s="47"/>
    </row>
    <row r="743" spans="1:23" ht="15.75" customHeight="1" x14ac:dyDescent="0.2">
      <c r="A743" s="228" t="str">
        <f>$A$40</f>
        <v xml:space="preserve">8. PREPARED BY: </v>
      </c>
      <c r="B743" s="229"/>
      <c r="C743" s="229"/>
      <c r="D743" s="229"/>
      <c r="E743" s="229"/>
      <c r="F743" s="229"/>
      <c r="G743" s="229"/>
      <c r="H743" s="230"/>
      <c r="I743" s="243" t="str">
        <f>$I$40</f>
        <v>9. DATE</v>
      </c>
      <c r="J743" s="244"/>
      <c r="K743" s="243" t="str">
        <f>$K$40</f>
        <v>10. REVIEWED BY:    (Signature and Title of State Highway Official)</v>
      </c>
      <c r="L743" s="245"/>
      <c r="M743" s="245"/>
      <c r="N743" s="245"/>
      <c r="O743" s="245"/>
      <c r="P743" s="245"/>
      <c r="Q743" s="245"/>
      <c r="R743" s="245"/>
      <c r="S743" s="245"/>
      <c r="T743" s="245"/>
      <c r="U743" s="244"/>
      <c r="V743" s="243" t="s">
        <v>28</v>
      </c>
      <c r="W743" s="246"/>
    </row>
    <row r="744" spans="1:23" ht="12.75" customHeight="1" x14ac:dyDescent="0.2">
      <c r="A744" s="247" t="str">
        <f>$A$41</f>
        <v>(Signature and Title of Contractors Representative)</v>
      </c>
      <c r="B744" s="248"/>
      <c r="C744" s="248"/>
      <c r="D744" s="248"/>
      <c r="E744" s="248"/>
      <c r="F744" s="248"/>
      <c r="G744" s="248"/>
      <c r="H744" s="249"/>
      <c r="I744" s="250" t="str">
        <f>IF($I$41="","",$I$41)</f>
        <v/>
      </c>
      <c r="J744" s="192"/>
      <c r="K744" s="253" t="str">
        <f>IF($K$41="","",$K$41)</f>
        <v/>
      </c>
      <c r="L744" s="146"/>
      <c r="M744" s="146"/>
      <c r="N744" s="146"/>
      <c r="O744" s="146"/>
      <c r="P744" s="146"/>
      <c r="Q744" s="146"/>
      <c r="R744" s="146"/>
      <c r="S744" s="146"/>
      <c r="T744" s="146"/>
      <c r="U744" s="254"/>
      <c r="V744" s="258" t="str">
        <f>IF($V$41="","",$V$41)</f>
        <v/>
      </c>
      <c r="W744" s="259"/>
    </row>
    <row r="745" spans="1:23" x14ac:dyDescent="0.2">
      <c r="A745" s="262" t="str">
        <f>IF($A$42="","",$A$42)</f>
        <v/>
      </c>
      <c r="B745" s="263"/>
      <c r="C745" s="263"/>
      <c r="D745" s="263"/>
      <c r="E745" s="263"/>
      <c r="F745" s="263"/>
      <c r="G745" s="263"/>
      <c r="H745" s="264"/>
      <c r="I745" s="193"/>
      <c r="J745" s="192"/>
      <c r="K745" s="253"/>
      <c r="L745" s="146"/>
      <c r="M745" s="146"/>
      <c r="N745" s="146"/>
      <c r="O745" s="146"/>
      <c r="P745" s="146"/>
      <c r="Q745" s="146"/>
      <c r="R745" s="146"/>
      <c r="S745" s="146"/>
      <c r="T745" s="146"/>
      <c r="U745" s="254"/>
      <c r="V745" s="258"/>
      <c r="W745" s="259"/>
    </row>
    <row r="746" spans="1:23" x14ac:dyDescent="0.2">
      <c r="A746" s="262"/>
      <c r="B746" s="263"/>
      <c r="C746" s="263"/>
      <c r="D746" s="263"/>
      <c r="E746" s="263"/>
      <c r="F746" s="263"/>
      <c r="G746" s="263"/>
      <c r="H746" s="264"/>
      <c r="I746" s="193"/>
      <c r="J746" s="192"/>
      <c r="K746" s="253"/>
      <c r="L746" s="146"/>
      <c r="M746" s="146"/>
      <c r="N746" s="146"/>
      <c r="O746" s="146"/>
      <c r="P746" s="146"/>
      <c r="Q746" s="146"/>
      <c r="R746" s="146"/>
      <c r="S746" s="146"/>
      <c r="T746" s="146"/>
      <c r="U746" s="254"/>
      <c r="V746" s="258"/>
      <c r="W746" s="259"/>
    </row>
    <row r="747" spans="1:23" ht="13.5" thickBot="1" x14ac:dyDescent="0.25">
      <c r="A747" s="265"/>
      <c r="B747" s="266"/>
      <c r="C747" s="266"/>
      <c r="D747" s="266"/>
      <c r="E747" s="266"/>
      <c r="F747" s="266"/>
      <c r="G747" s="266"/>
      <c r="H747" s="267"/>
      <c r="I747" s="251"/>
      <c r="J747" s="252"/>
      <c r="K747" s="255"/>
      <c r="L747" s="256"/>
      <c r="M747" s="256"/>
      <c r="N747" s="256"/>
      <c r="O747" s="256"/>
      <c r="P747" s="256"/>
      <c r="Q747" s="256"/>
      <c r="R747" s="256"/>
      <c r="S747" s="256"/>
      <c r="T747" s="256"/>
      <c r="U747" s="257"/>
      <c r="V747" s="260"/>
      <c r="W747" s="261"/>
    </row>
    <row r="748" spans="1:23" x14ac:dyDescent="0.2">
      <c r="A748" s="234" t="str">
        <f>$A$45</f>
        <v>Form FHWA- 1391 (Rev. 06-22)</v>
      </c>
      <c r="B748" s="235"/>
      <c r="C748" s="236"/>
      <c r="D748" s="236"/>
      <c r="E748" s="49"/>
      <c r="F748" s="49"/>
      <c r="G748" s="49"/>
      <c r="H748" s="49"/>
      <c r="I748" s="49"/>
      <c r="J748" s="237" t="str">
        <f>$J$45</f>
        <v>PREVIOUS EDITIONS ARE OBSOLETE</v>
      </c>
      <c r="K748" s="237"/>
      <c r="L748" s="237"/>
      <c r="M748" s="237"/>
      <c r="N748" s="237"/>
      <c r="O748" s="237"/>
      <c r="P748" s="237"/>
      <c r="Q748" s="237"/>
      <c r="R748" s="237"/>
      <c r="S748" s="237"/>
      <c r="T748" s="237"/>
      <c r="U748" s="237"/>
      <c r="V748" s="237"/>
      <c r="W748" s="237"/>
    </row>
    <row r="749" spans="1:23" ht="13.5" thickBot="1" x14ac:dyDescent="0.25"/>
    <row r="750" spans="1:23" s="52" customFormat="1" ht="18.75" thickBot="1" x14ac:dyDescent="0.3">
      <c r="A750" s="207" t="str">
        <f>$A$10</f>
        <v xml:space="preserve">FEDERAL-AID HIGHWAY CONSTRUCTION CONTRACTORS ANNUAL EEO REPORT </v>
      </c>
      <c r="B750" s="208"/>
      <c r="C750" s="208"/>
      <c r="D750" s="208"/>
      <c r="E750" s="208"/>
      <c r="F750" s="208"/>
      <c r="G750" s="208"/>
      <c r="H750" s="208"/>
      <c r="I750" s="208"/>
      <c r="J750" s="208"/>
      <c r="K750" s="208"/>
      <c r="L750" s="208"/>
      <c r="M750" s="208"/>
      <c r="N750" s="208"/>
      <c r="O750" s="208"/>
      <c r="P750" s="208"/>
      <c r="Q750" s="208"/>
      <c r="R750" s="208"/>
      <c r="S750" s="208"/>
      <c r="T750" s="208"/>
      <c r="U750" s="208"/>
      <c r="V750" s="208"/>
      <c r="W750" s="209"/>
    </row>
    <row r="751" spans="1:23" ht="12.75" customHeight="1" x14ac:dyDescent="0.2">
      <c r="A751" s="210" t="str">
        <f>$A$11</f>
        <v xml:space="preserve">1. SELECT FIELD FROM DROPDOWN MENU: </v>
      </c>
      <c r="B751" s="211"/>
      <c r="C751" s="211"/>
      <c r="D751" s="212"/>
      <c r="E751" s="213" t="str">
        <f>$E$11</f>
        <v>2. COMPANY NAME, CITY, STATE:</v>
      </c>
      <c r="F751" s="138"/>
      <c r="G751" s="138"/>
      <c r="H751" s="138"/>
      <c r="I751" s="214"/>
      <c r="J751" s="161" t="str">
        <f>$J$11</f>
        <v>3. PROJECT NAME or DESCRIPTION:</v>
      </c>
      <c r="K751" s="162"/>
      <c r="L751" s="162"/>
      <c r="M751" s="162"/>
      <c r="N751" s="163" t="str">
        <f>$N$11</f>
        <v>4. DOLLAR AMOUNT OF CONTRACT:</v>
      </c>
      <c r="O751" s="164"/>
      <c r="P751" s="164"/>
      <c r="Q751" s="164"/>
      <c r="R751" s="215" t="str">
        <f>$R$11</f>
        <v>5.REPORTING WEEK FOR THIS PROJECT:</v>
      </c>
      <c r="S751" s="216"/>
      <c r="T751" s="216"/>
      <c r="U751" s="216"/>
      <c r="V751" s="216"/>
      <c r="W751" s="217"/>
    </row>
    <row r="752" spans="1:23" ht="12.75" customHeight="1" x14ac:dyDescent="0.2">
      <c r="A752" s="184"/>
      <c r="B752" s="185"/>
      <c r="C752" s="185"/>
      <c r="D752" s="186"/>
      <c r="E752" s="190" t="str">
        <f>IF($D$4="","Enter Company information at top of spreadsheet",$D$4)</f>
        <v>Enter Company information at top of spreadsheet</v>
      </c>
      <c r="F752" s="191"/>
      <c r="G752" s="191"/>
      <c r="H752" s="191"/>
      <c r="I752" s="192"/>
      <c r="J752" s="165"/>
      <c r="K752" s="166"/>
      <c r="L752" s="166"/>
      <c r="M752" s="166"/>
      <c r="N752" s="169"/>
      <c r="O752" s="170"/>
      <c r="P752" s="170"/>
      <c r="Q752" s="171"/>
      <c r="R752" s="197"/>
      <c r="S752" s="198"/>
      <c r="T752" s="198"/>
      <c r="U752" s="198"/>
      <c r="V752" s="198"/>
      <c r="W752" s="199"/>
    </row>
    <row r="753" spans="1:23" x14ac:dyDescent="0.2">
      <c r="A753" s="184"/>
      <c r="B753" s="185"/>
      <c r="C753" s="185"/>
      <c r="D753" s="186"/>
      <c r="E753" s="193"/>
      <c r="F753" s="191"/>
      <c r="G753" s="191"/>
      <c r="H753" s="191"/>
      <c r="I753" s="192"/>
      <c r="J753" s="165"/>
      <c r="K753" s="166"/>
      <c r="L753" s="166"/>
      <c r="M753" s="166"/>
      <c r="N753" s="172"/>
      <c r="O753" s="170"/>
      <c r="P753" s="170"/>
      <c r="Q753" s="171"/>
      <c r="R753" s="200"/>
      <c r="S753" s="198"/>
      <c r="T753" s="198"/>
      <c r="U753" s="198"/>
      <c r="V753" s="198"/>
      <c r="W753" s="199"/>
    </row>
    <row r="754" spans="1:23" ht="13.5" thickBot="1" x14ac:dyDescent="0.25">
      <c r="A754" s="187"/>
      <c r="B754" s="188"/>
      <c r="C754" s="188"/>
      <c r="D754" s="189"/>
      <c r="E754" s="194"/>
      <c r="F754" s="195"/>
      <c r="G754" s="195"/>
      <c r="H754" s="195"/>
      <c r="I754" s="196"/>
      <c r="J754" s="167"/>
      <c r="K754" s="168"/>
      <c r="L754" s="168"/>
      <c r="M754" s="168"/>
      <c r="N754" s="173"/>
      <c r="O754" s="174"/>
      <c r="P754" s="174"/>
      <c r="Q754" s="175"/>
      <c r="R754" s="201"/>
      <c r="S754" s="202"/>
      <c r="T754" s="202"/>
      <c r="U754" s="202"/>
      <c r="V754" s="202"/>
      <c r="W754" s="203"/>
    </row>
    <row r="755" spans="1:23" ht="13.5" customHeight="1" thickBot="1" x14ac:dyDescent="0.25">
      <c r="A755" s="204" t="str">
        <f>$A$15</f>
        <v>This collection of information is required by law and regulation 23 U.S.C. 140a and 23 CFR Part 230. The OMB control number for this collection is 2125-0019 expiring in March 2025.</v>
      </c>
      <c r="B755" s="205"/>
      <c r="C755" s="205"/>
      <c r="D755" s="205"/>
      <c r="E755" s="205"/>
      <c r="F755" s="205"/>
      <c r="G755" s="205"/>
      <c r="H755" s="205"/>
      <c r="I755" s="205"/>
      <c r="J755" s="205"/>
      <c r="K755" s="205"/>
      <c r="L755" s="205"/>
      <c r="M755" s="205"/>
      <c r="N755" s="205"/>
      <c r="O755" s="205"/>
      <c r="P755" s="205"/>
      <c r="Q755" s="205"/>
      <c r="R755" s="205"/>
      <c r="S755" s="205"/>
      <c r="T755" s="205"/>
      <c r="U755" s="205"/>
      <c r="V755" s="205"/>
      <c r="W755" s="206"/>
    </row>
    <row r="756" spans="1:23" ht="30" customHeight="1" thickBot="1" x14ac:dyDescent="0.25">
      <c r="A756" s="178" t="str">
        <f>$A$16</f>
        <v>6. WORKFORCE ON FEDERAL-AID AND CONSTRUCTION SITE(S) DURING LAST FULL PAY PERIOD ENDING IN JULY 2024</v>
      </c>
      <c r="B756" s="179"/>
      <c r="C756" s="179"/>
      <c r="D756" s="179"/>
      <c r="E756" s="179"/>
      <c r="F756" s="179"/>
      <c r="G756" s="179"/>
      <c r="H756" s="179"/>
      <c r="I756" s="179"/>
      <c r="J756" s="179"/>
      <c r="K756" s="179"/>
      <c r="L756" s="179"/>
      <c r="M756" s="179"/>
      <c r="N756" s="179"/>
      <c r="O756" s="179"/>
      <c r="P756" s="179"/>
      <c r="Q756" s="179"/>
      <c r="R756" s="179"/>
      <c r="S756" s="179"/>
      <c r="T756" s="179"/>
      <c r="U756" s="179"/>
      <c r="V756" s="179"/>
      <c r="W756" s="180"/>
    </row>
    <row r="757" spans="1:23" ht="14.25" thickTop="1" thickBot="1" x14ac:dyDescent="0.25">
      <c r="A757" s="181" t="str">
        <f>$A$17</f>
        <v>TABLE A</v>
      </c>
      <c r="B757" s="182"/>
      <c r="C757" s="182"/>
      <c r="D757" s="182"/>
      <c r="E757" s="182"/>
      <c r="F757" s="182"/>
      <c r="G757" s="182"/>
      <c r="H757" s="182"/>
      <c r="I757" s="182"/>
      <c r="J757" s="182"/>
      <c r="K757" s="182"/>
      <c r="L757" s="182"/>
      <c r="M757" s="182"/>
      <c r="N757" s="182"/>
      <c r="O757" s="182"/>
      <c r="P757" s="182"/>
      <c r="Q757" s="182"/>
      <c r="R757" s="182"/>
      <c r="S757" s="183"/>
      <c r="T757" s="231" t="str">
        <f>$T$17</f>
        <v>TABLE B</v>
      </c>
      <c r="U757" s="232"/>
      <c r="V757" s="232"/>
      <c r="W757" s="233"/>
    </row>
    <row r="758" spans="1:23" ht="99" customHeight="1" thickTop="1" thickBot="1" x14ac:dyDescent="0.25">
      <c r="A758" s="32" t="str">
        <f>$A$18</f>
        <v>JOB CATEGORIES</v>
      </c>
      <c r="B758" s="238" t="str">
        <f>$B$18</f>
        <v>TOTAL EMPLOYED</v>
      </c>
      <c r="C758" s="239"/>
      <c r="D758" s="240" t="str">
        <f>$D$18</f>
        <v>TOTAL RACIAL / ETHNIC MINORITY</v>
      </c>
      <c r="E758" s="241"/>
      <c r="F758" s="242" t="str">
        <f>$F$18</f>
        <v>BLACK or
AFRICAN
AMERICAN</v>
      </c>
      <c r="G758" s="177"/>
      <c r="H758" s="176" t="str">
        <f>$H$18</f>
        <v>HISPANIC OR LATINO</v>
      </c>
      <c r="I758" s="177"/>
      <c r="J758" s="176" t="str">
        <f>$J$18</f>
        <v>AMERICAN 
INDIAN OR 
ALASKA 
NATIVE</v>
      </c>
      <c r="K758" s="177"/>
      <c r="L758" s="176" t="str">
        <f>$L$18</f>
        <v>ASIAN</v>
      </c>
      <c r="M758" s="177"/>
      <c r="N758" s="176" t="str">
        <f>$N$18</f>
        <v>NATIVE 
HAWAIIAN OR 
OTHER PACIFIC ISLANDER</v>
      </c>
      <c r="O758" s="177"/>
      <c r="P758" s="176" t="str">
        <f>$P$18</f>
        <v>TWO OR MORE RACES</v>
      </c>
      <c r="Q758" s="177"/>
      <c r="R758" s="176" t="str">
        <f>$R$18</f>
        <v xml:space="preserve">WHITE </v>
      </c>
      <c r="S758" s="218"/>
      <c r="T758" s="219" t="str">
        <f>$T$18</f>
        <v>APPRENTICES</v>
      </c>
      <c r="U758" s="219"/>
      <c r="V758" s="220" t="str">
        <f>$V$18</f>
        <v>ON THE JOB TRAINEES</v>
      </c>
      <c r="W758" s="221"/>
    </row>
    <row r="759" spans="1:23" ht="13.5" thickBot="1" x14ac:dyDescent="0.25">
      <c r="A759" s="33"/>
      <c r="B759" s="34" t="str">
        <f>$B$19</f>
        <v>M</v>
      </c>
      <c r="C759" s="35" t="str">
        <f>$C$19</f>
        <v>F</v>
      </c>
      <c r="D759" s="36" t="str">
        <f>$D$19</f>
        <v>M</v>
      </c>
      <c r="E759" s="35" t="str">
        <f>$E$19</f>
        <v>F</v>
      </c>
      <c r="F759" s="37" t="str">
        <f>$F$19</f>
        <v>M</v>
      </c>
      <c r="G759" s="38" t="str">
        <f>$G$19</f>
        <v>F</v>
      </c>
      <c r="H759" s="39" t="str">
        <f>$H$19</f>
        <v>M</v>
      </c>
      <c r="I759" s="38" t="str">
        <f>$I$19</f>
        <v>F</v>
      </c>
      <c r="J759" s="39" t="str">
        <f>$J$19</f>
        <v>M</v>
      </c>
      <c r="K759" s="38" t="str">
        <f>$K$19</f>
        <v>F</v>
      </c>
      <c r="L759" s="39" t="str">
        <f>$L$19</f>
        <v>M</v>
      </c>
      <c r="M759" s="38" t="str">
        <f>$M$19</f>
        <v>F</v>
      </c>
      <c r="N759" s="39" t="str">
        <f>$N$19</f>
        <v>M</v>
      </c>
      <c r="O759" s="38" t="str">
        <f>$O$19</f>
        <v>F</v>
      </c>
      <c r="P759" s="39" t="str">
        <f>$P$19</f>
        <v>M</v>
      </c>
      <c r="Q759" s="38" t="str">
        <f>$Q$19</f>
        <v>F</v>
      </c>
      <c r="R759" s="39" t="str">
        <f>$R$19</f>
        <v>M</v>
      </c>
      <c r="S759" s="40" t="str">
        <f>$S$19</f>
        <v>F</v>
      </c>
      <c r="T759" s="41" t="str">
        <f>$T$19</f>
        <v>M</v>
      </c>
      <c r="U759" s="35" t="str">
        <f>$U$19</f>
        <v>F</v>
      </c>
      <c r="V759" s="96" t="str">
        <f>$V$19</f>
        <v>M</v>
      </c>
      <c r="W759" s="42" t="str">
        <f>$W$19</f>
        <v>F</v>
      </c>
    </row>
    <row r="760" spans="1:23" ht="13.5" thickBot="1" x14ac:dyDescent="0.25">
      <c r="A760" s="43" t="str">
        <f>$A$20</f>
        <v>OFFICIALS</v>
      </c>
      <c r="B760" s="111">
        <f>F760+H760+J760+L760+N760+P760+R760</f>
        <v>0</v>
      </c>
      <c r="C760" s="112">
        <f t="shared" ref="C760:C774" si="119">G760+I760+K760+M760+O760+Q760+S760</f>
        <v>0</v>
      </c>
      <c r="D760" s="113">
        <f t="shared" ref="D760:D774" si="120">F760+H760+J760+L760+N760+P760</f>
        <v>0</v>
      </c>
      <c r="E760" s="112">
        <f t="shared" ref="E760:E774" si="121">G760+I760+K760+M760+O760+Q760</f>
        <v>0</v>
      </c>
      <c r="F760" s="55"/>
      <c r="G760" s="56"/>
      <c r="H760" s="57"/>
      <c r="I760" s="56"/>
      <c r="J760" s="57"/>
      <c r="K760" s="56"/>
      <c r="L760" s="57"/>
      <c r="M760" s="56"/>
      <c r="N760" s="57"/>
      <c r="O760" s="56"/>
      <c r="P760" s="57"/>
      <c r="Q760" s="56"/>
      <c r="R760" s="58"/>
      <c r="S760" s="59"/>
      <c r="T760" s="128"/>
      <c r="U760" s="129"/>
      <c r="V760" s="128"/>
      <c r="W760" s="130"/>
    </row>
    <row r="761" spans="1:23" ht="13.5" thickBot="1" x14ac:dyDescent="0.25">
      <c r="A761" s="43" t="str">
        <f>$A$21</f>
        <v>SUPERVISORS</v>
      </c>
      <c r="B761" s="111">
        <f t="shared" ref="B761:B774" si="122">F761+H761+J761+L761+N761+P761+R761</f>
        <v>0</v>
      </c>
      <c r="C761" s="112">
        <f t="shared" si="119"/>
        <v>0</v>
      </c>
      <c r="D761" s="113">
        <f t="shared" si="120"/>
        <v>0</v>
      </c>
      <c r="E761" s="112">
        <f t="shared" si="121"/>
        <v>0</v>
      </c>
      <c r="F761" s="55"/>
      <c r="G761" s="56"/>
      <c r="H761" s="57"/>
      <c r="I761" s="56"/>
      <c r="J761" s="57"/>
      <c r="K761" s="56"/>
      <c r="L761" s="57"/>
      <c r="M761" s="56"/>
      <c r="N761" s="57"/>
      <c r="O761" s="56"/>
      <c r="P761" s="57"/>
      <c r="Q761" s="60"/>
      <c r="R761" s="61"/>
      <c r="S761" s="62"/>
      <c r="T761" s="131"/>
      <c r="U761" s="132"/>
      <c r="V761" s="131"/>
      <c r="W761" s="133"/>
    </row>
    <row r="762" spans="1:23" ht="13.5" thickBot="1" x14ac:dyDescent="0.25">
      <c r="A762" s="43" t="str">
        <f>$A$22</f>
        <v>FOREMEN/WOMEN</v>
      </c>
      <c r="B762" s="111">
        <f t="shared" si="122"/>
        <v>0</v>
      </c>
      <c r="C762" s="112">
        <f t="shared" si="119"/>
        <v>0</v>
      </c>
      <c r="D762" s="113">
        <f t="shared" si="120"/>
        <v>0</v>
      </c>
      <c r="E762" s="112">
        <f t="shared" si="121"/>
        <v>0</v>
      </c>
      <c r="F762" s="55"/>
      <c r="G762" s="56"/>
      <c r="H762" s="57"/>
      <c r="I762" s="56"/>
      <c r="J762" s="57"/>
      <c r="K762" s="56"/>
      <c r="L762" s="57"/>
      <c r="M762" s="56"/>
      <c r="N762" s="57"/>
      <c r="O762" s="56"/>
      <c r="P762" s="57"/>
      <c r="Q762" s="60"/>
      <c r="R762" s="65"/>
      <c r="S762" s="66"/>
      <c r="T762" s="134"/>
      <c r="U762" s="135"/>
      <c r="V762" s="134"/>
      <c r="W762" s="136"/>
    </row>
    <row r="763" spans="1:23" ht="13.5" thickBot="1" x14ac:dyDescent="0.25">
      <c r="A763" s="43" t="str">
        <f>$A$23</f>
        <v>CLERICAL</v>
      </c>
      <c r="B763" s="111">
        <f t="shared" si="122"/>
        <v>0</v>
      </c>
      <c r="C763" s="112">
        <f t="shared" si="119"/>
        <v>0</v>
      </c>
      <c r="D763" s="113">
        <f t="shared" si="120"/>
        <v>0</v>
      </c>
      <c r="E763" s="112">
        <f t="shared" si="121"/>
        <v>0</v>
      </c>
      <c r="F763" s="55"/>
      <c r="G763" s="56"/>
      <c r="H763" s="57"/>
      <c r="I763" s="56"/>
      <c r="J763" s="57"/>
      <c r="K763" s="56"/>
      <c r="L763" s="57"/>
      <c r="M763" s="56"/>
      <c r="N763" s="57"/>
      <c r="O763" s="56"/>
      <c r="P763" s="57"/>
      <c r="Q763" s="60"/>
      <c r="R763" s="65"/>
      <c r="S763" s="66"/>
      <c r="T763" s="134"/>
      <c r="U763" s="135"/>
      <c r="V763" s="134"/>
      <c r="W763" s="136"/>
    </row>
    <row r="764" spans="1:23" ht="13.5" thickBot="1" x14ac:dyDescent="0.25">
      <c r="A764" s="43" t="str">
        <f>$A$24</f>
        <v>EQUIPMENT OPERATORS</v>
      </c>
      <c r="B764" s="111">
        <f t="shared" si="122"/>
        <v>0</v>
      </c>
      <c r="C764" s="112">
        <f t="shared" si="119"/>
        <v>0</v>
      </c>
      <c r="D764" s="113">
        <f t="shared" si="120"/>
        <v>0</v>
      </c>
      <c r="E764" s="112">
        <f t="shared" si="121"/>
        <v>0</v>
      </c>
      <c r="F764" s="55"/>
      <c r="G764" s="56"/>
      <c r="H764" s="57"/>
      <c r="I764" s="56"/>
      <c r="J764" s="57"/>
      <c r="K764" s="56"/>
      <c r="L764" s="57"/>
      <c r="M764" s="56"/>
      <c r="N764" s="57"/>
      <c r="O764" s="56"/>
      <c r="P764" s="57"/>
      <c r="Q764" s="60"/>
      <c r="R764" s="65"/>
      <c r="S764" s="66"/>
      <c r="T764" s="67"/>
      <c r="U764" s="89"/>
      <c r="V764" s="67"/>
      <c r="W764" s="68"/>
    </row>
    <row r="765" spans="1:23" ht="13.5" thickBot="1" x14ac:dyDescent="0.25">
      <c r="A765" s="43" t="str">
        <f>$A$25</f>
        <v>MECHANICS</v>
      </c>
      <c r="B765" s="111">
        <f t="shared" si="122"/>
        <v>0</v>
      </c>
      <c r="C765" s="112">
        <f t="shared" si="119"/>
        <v>0</v>
      </c>
      <c r="D765" s="113">
        <f t="shared" si="120"/>
        <v>0</v>
      </c>
      <c r="E765" s="112">
        <f t="shared" si="121"/>
        <v>0</v>
      </c>
      <c r="F765" s="55"/>
      <c r="G765" s="56"/>
      <c r="H765" s="57"/>
      <c r="I765" s="56"/>
      <c r="J765" s="57"/>
      <c r="K765" s="56"/>
      <c r="L765" s="57"/>
      <c r="M765" s="56"/>
      <c r="N765" s="57"/>
      <c r="O765" s="56"/>
      <c r="P765" s="57"/>
      <c r="Q765" s="60"/>
      <c r="R765" s="65"/>
      <c r="S765" s="66"/>
      <c r="T765" s="67"/>
      <c r="U765" s="89"/>
      <c r="V765" s="67"/>
      <c r="W765" s="68"/>
    </row>
    <row r="766" spans="1:23" ht="13.5" thickBot="1" x14ac:dyDescent="0.25">
      <c r="A766" s="43" t="str">
        <f>$A$26</f>
        <v>TRUCK DRIVERS</v>
      </c>
      <c r="B766" s="111">
        <f t="shared" si="122"/>
        <v>0</v>
      </c>
      <c r="C766" s="112">
        <f t="shared" si="119"/>
        <v>0</v>
      </c>
      <c r="D766" s="113">
        <f t="shared" si="120"/>
        <v>0</v>
      </c>
      <c r="E766" s="112">
        <f t="shared" si="121"/>
        <v>0</v>
      </c>
      <c r="F766" s="55"/>
      <c r="G766" s="56"/>
      <c r="H766" s="57"/>
      <c r="I766" s="56"/>
      <c r="J766" s="57"/>
      <c r="K766" s="56"/>
      <c r="L766" s="57"/>
      <c r="M766" s="56"/>
      <c r="N766" s="57"/>
      <c r="O766" s="56"/>
      <c r="P766" s="57"/>
      <c r="Q766" s="60"/>
      <c r="R766" s="69"/>
      <c r="S766" s="70"/>
      <c r="T766" s="63"/>
      <c r="U766" s="90"/>
      <c r="V766" s="63"/>
      <c r="W766" s="64"/>
    </row>
    <row r="767" spans="1:23" ht="13.5" thickBot="1" x14ac:dyDescent="0.25">
      <c r="A767" s="43" t="str">
        <f>$A$27</f>
        <v>IRONWORKERS</v>
      </c>
      <c r="B767" s="111">
        <f t="shared" si="122"/>
        <v>0</v>
      </c>
      <c r="C767" s="112">
        <f t="shared" si="119"/>
        <v>0</v>
      </c>
      <c r="D767" s="113">
        <f t="shared" si="120"/>
        <v>0</v>
      </c>
      <c r="E767" s="112">
        <f t="shared" si="121"/>
        <v>0</v>
      </c>
      <c r="F767" s="55"/>
      <c r="G767" s="56"/>
      <c r="H767" s="57"/>
      <c r="I767" s="56"/>
      <c r="J767" s="57"/>
      <c r="K767" s="56"/>
      <c r="L767" s="57"/>
      <c r="M767" s="56"/>
      <c r="N767" s="57"/>
      <c r="O767" s="56"/>
      <c r="P767" s="57"/>
      <c r="Q767" s="60"/>
      <c r="R767" s="71"/>
      <c r="S767" s="72"/>
      <c r="T767" s="73"/>
      <c r="U767" s="91"/>
      <c r="V767" s="73"/>
      <c r="W767" s="74"/>
    </row>
    <row r="768" spans="1:23" ht="13.5" thickBot="1" x14ac:dyDescent="0.25">
      <c r="A768" s="43" t="str">
        <f>$A$28</f>
        <v>CARPENTERS</v>
      </c>
      <c r="B768" s="111">
        <f t="shared" si="122"/>
        <v>0</v>
      </c>
      <c r="C768" s="112">
        <f t="shared" si="119"/>
        <v>0</v>
      </c>
      <c r="D768" s="113">
        <f t="shared" si="120"/>
        <v>0</v>
      </c>
      <c r="E768" s="112">
        <f t="shared" si="121"/>
        <v>0</v>
      </c>
      <c r="F768" s="55"/>
      <c r="G768" s="56"/>
      <c r="H768" s="57"/>
      <c r="I768" s="56"/>
      <c r="J768" s="57"/>
      <c r="K768" s="56"/>
      <c r="L768" s="57"/>
      <c r="M768" s="56"/>
      <c r="N768" s="57"/>
      <c r="O768" s="56"/>
      <c r="P768" s="57"/>
      <c r="Q768" s="60"/>
      <c r="R768" s="71"/>
      <c r="S768" s="72"/>
      <c r="T768" s="73"/>
      <c r="U768" s="91"/>
      <c r="V768" s="73"/>
      <c r="W768" s="74"/>
    </row>
    <row r="769" spans="1:23" ht="13.5" thickBot="1" x14ac:dyDescent="0.25">
      <c r="A769" s="43" t="str">
        <f>$A$29</f>
        <v>CEMENT MASONS</v>
      </c>
      <c r="B769" s="111">
        <f t="shared" si="122"/>
        <v>0</v>
      </c>
      <c r="C769" s="112">
        <f t="shared" si="119"/>
        <v>0</v>
      </c>
      <c r="D769" s="113">
        <f t="shared" si="120"/>
        <v>0</v>
      </c>
      <c r="E769" s="112">
        <f t="shared" si="121"/>
        <v>0</v>
      </c>
      <c r="F769" s="55"/>
      <c r="G769" s="56"/>
      <c r="H769" s="57"/>
      <c r="I769" s="56"/>
      <c r="J769" s="57"/>
      <c r="K769" s="56"/>
      <c r="L769" s="57"/>
      <c r="M769" s="56"/>
      <c r="N769" s="57"/>
      <c r="O769" s="56"/>
      <c r="P769" s="57"/>
      <c r="Q769" s="60"/>
      <c r="R769" s="71"/>
      <c r="S769" s="72"/>
      <c r="T769" s="73"/>
      <c r="U769" s="91"/>
      <c r="V769" s="73"/>
      <c r="W769" s="74"/>
    </row>
    <row r="770" spans="1:23" ht="13.5" thickBot="1" x14ac:dyDescent="0.25">
      <c r="A770" s="43" t="str">
        <f>$A$30</f>
        <v>ELECTRICIANS</v>
      </c>
      <c r="B770" s="111">
        <f t="shared" si="122"/>
        <v>0</v>
      </c>
      <c r="C770" s="112">
        <f t="shared" si="119"/>
        <v>0</v>
      </c>
      <c r="D770" s="113">
        <f t="shared" si="120"/>
        <v>0</v>
      </c>
      <c r="E770" s="112">
        <f t="shared" si="121"/>
        <v>0</v>
      </c>
      <c r="F770" s="55"/>
      <c r="G770" s="56"/>
      <c r="H770" s="57"/>
      <c r="I770" s="56"/>
      <c r="J770" s="57"/>
      <c r="K770" s="56"/>
      <c r="L770" s="57"/>
      <c r="M770" s="56"/>
      <c r="N770" s="57"/>
      <c r="O770" s="56"/>
      <c r="P770" s="57"/>
      <c r="Q770" s="60"/>
      <c r="R770" s="71"/>
      <c r="S770" s="72"/>
      <c r="T770" s="73"/>
      <c r="U770" s="91"/>
      <c r="V770" s="73"/>
      <c r="W770" s="74"/>
    </row>
    <row r="771" spans="1:23" ht="13.5" thickBot="1" x14ac:dyDescent="0.25">
      <c r="A771" s="43" t="str">
        <f>$A$31</f>
        <v>PIPEFITTER/PLUMBERS</v>
      </c>
      <c r="B771" s="111">
        <f t="shared" si="122"/>
        <v>0</v>
      </c>
      <c r="C771" s="112">
        <f t="shared" si="119"/>
        <v>0</v>
      </c>
      <c r="D771" s="113">
        <f t="shared" si="120"/>
        <v>0</v>
      </c>
      <c r="E771" s="112">
        <f t="shared" si="121"/>
        <v>0</v>
      </c>
      <c r="F771" s="55"/>
      <c r="G771" s="56"/>
      <c r="H771" s="57"/>
      <c r="I771" s="56"/>
      <c r="J771" s="57"/>
      <c r="K771" s="56"/>
      <c r="L771" s="57"/>
      <c r="M771" s="56"/>
      <c r="N771" s="57"/>
      <c r="O771" s="56"/>
      <c r="P771" s="57"/>
      <c r="Q771" s="56"/>
      <c r="R771" s="75"/>
      <c r="S771" s="76"/>
      <c r="T771" s="77"/>
      <c r="U771" s="92"/>
      <c r="V771" s="77"/>
      <c r="W771" s="78"/>
    </row>
    <row r="772" spans="1:23" ht="13.5" thickBot="1" x14ac:dyDescent="0.25">
      <c r="A772" s="43" t="str">
        <f>$A$32</f>
        <v>PAINTERS</v>
      </c>
      <c r="B772" s="111">
        <f t="shared" si="122"/>
        <v>0</v>
      </c>
      <c r="C772" s="112">
        <f t="shared" si="119"/>
        <v>0</v>
      </c>
      <c r="D772" s="113">
        <f t="shared" si="120"/>
        <v>0</v>
      </c>
      <c r="E772" s="112">
        <f t="shared" si="121"/>
        <v>0</v>
      </c>
      <c r="F772" s="55"/>
      <c r="G772" s="56"/>
      <c r="H772" s="57"/>
      <c r="I772" s="56"/>
      <c r="J772" s="57"/>
      <c r="K772" s="56"/>
      <c r="L772" s="57"/>
      <c r="M772" s="56"/>
      <c r="N772" s="57"/>
      <c r="O772" s="56"/>
      <c r="P772" s="57"/>
      <c r="Q772" s="56"/>
      <c r="R772" s="57"/>
      <c r="S772" s="79"/>
      <c r="T772" s="80"/>
      <c r="U772" s="93"/>
      <c r="V772" s="80"/>
      <c r="W772" s="81"/>
    </row>
    <row r="773" spans="1:23" ht="13.5" thickBot="1" x14ac:dyDescent="0.25">
      <c r="A773" s="43" t="str">
        <f>$A$33</f>
        <v>LABORERS-SEMI SKILLED</v>
      </c>
      <c r="B773" s="111">
        <f t="shared" si="122"/>
        <v>0</v>
      </c>
      <c r="C773" s="112">
        <f t="shared" si="119"/>
        <v>0</v>
      </c>
      <c r="D773" s="113">
        <f t="shared" si="120"/>
        <v>0</v>
      </c>
      <c r="E773" s="112">
        <f t="shared" si="121"/>
        <v>0</v>
      </c>
      <c r="F773" s="55"/>
      <c r="G773" s="56"/>
      <c r="H773" s="57"/>
      <c r="I773" s="56"/>
      <c r="J773" s="57"/>
      <c r="K773" s="56"/>
      <c r="L773" s="57"/>
      <c r="M773" s="56"/>
      <c r="N773" s="57"/>
      <c r="O773" s="56"/>
      <c r="P773" s="57"/>
      <c r="Q773" s="56"/>
      <c r="R773" s="57"/>
      <c r="S773" s="79"/>
      <c r="T773" s="80"/>
      <c r="U773" s="93"/>
      <c r="V773" s="80"/>
      <c r="W773" s="81"/>
    </row>
    <row r="774" spans="1:23" ht="13.5" thickBot="1" x14ac:dyDescent="0.25">
      <c r="A774" s="43" t="str">
        <f>$A$34</f>
        <v>LABORERS-UNSKILLED</v>
      </c>
      <c r="B774" s="111">
        <f t="shared" si="122"/>
        <v>0</v>
      </c>
      <c r="C774" s="112">
        <f t="shared" si="119"/>
        <v>0</v>
      </c>
      <c r="D774" s="113">
        <f t="shared" si="120"/>
        <v>0</v>
      </c>
      <c r="E774" s="112">
        <f t="shared" si="121"/>
        <v>0</v>
      </c>
      <c r="F774" s="55"/>
      <c r="G774" s="56"/>
      <c r="H774" s="57"/>
      <c r="I774" s="56"/>
      <c r="J774" s="57"/>
      <c r="K774" s="56"/>
      <c r="L774" s="57"/>
      <c r="M774" s="56"/>
      <c r="N774" s="57"/>
      <c r="O774" s="56"/>
      <c r="P774" s="57"/>
      <c r="Q774" s="56"/>
      <c r="R774" s="57"/>
      <c r="S774" s="79"/>
      <c r="T774" s="80"/>
      <c r="U774" s="93"/>
      <c r="V774" s="80"/>
      <c r="W774" s="81"/>
    </row>
    <row r="775" spans="1:23" ht="13.5" thickBot="1" x14ac:dyDescent="0.25">
      <c r="A775" s="43" t="str">
        <f>$A$35</f>
        <v>TOTAL</v>
      </c>
      <c r="B775" s="114">
        <f t="shared" ref="B775:O775" si="123">SUM(B760:B774)</f>
        <v>0</v>
      </c>
      <c r="C775" s="110">
        <f t="shared" si="123"/>
        <v>0</v>
      </c>
      <c r="D775" s="115">
        <f t="shared" si="123"/>
        <v>0</v>
      </c>
      <c r="E775" s="109">
        <f t="shared" si="123"/>
        <v>0</v>
      </c>
      <c r="F775" s="107">
        <f t="shared" si="123"/>
        <v>0</v>
      </c>
      <c r="G775" s="108">
        <f t="shared" si="123"/>
        <v>0</v>
      </c>
      <c r="H775" s="107">
        <f t="shared" si="123"/>
        <v>0</v>
      </c>
      <c r="I775" s="108">
        <f t="shared" si="123"/>
        <v>0</v>
      </c>
      <c r="J775" s="107">
        <f t="shared" si="123"/>
        <v>0</v>
      </c>
      <c r="K775" s="108">
        <f t="shared" si="123"/>
        <v>0</v>
      </c>
      <c r="L775" s="107">
        <f t="shared" si="123"/>
        <v>0</v>
      </c>
      <c r="M775" s="108">
        <f t="shared" si="123"/>
        <v>0</v>
      </c>
      <c r="N775" s="107">
        <f t="shared" si="123"/>
        <v>0</v>
      </c>
      <c r="O775" s="108">
        <f t="shared" si="123"/>
        <v>0</v>
      </c>
      <c r="P775" s="107">
        <f>SUM(P760:P774)</f>
        <v>0</v>
      </c>
      <c r="Q775" s="108">
        <f>SUM(Q760:Q774)</f>
        <v>0</v>
      </c>
      <c r="R775" s="107">
        <f t="shared" ref="R775:S775" si="124">SUM(R760:R774)</f>
        <v>0</v>
      </c>
      <c r="S775" s="109">
        <f t="shared" si="124"/>
        <v>0</v>
      </c>
      <c r="T775" s="107">
        <f>SUM(T760:T774)</f>
        <v>0</v>
      </c>
      <c r="U775" s="110">
        <f>SUM(U760:U774)</f>
        <v>0</v>
      </c>
      <c r="V775" s="107">
        <f>SUM(V760:V774)</f>
        <v>0</v>
      </c>
      <c r="W775" s="109">
        <f>SUM(W760:W774)</f>
        <v>0</v>
      </c>
    </row>
    <row r="776" spans="1:23" ht="12.75" customHeight="1" x14ac:dyDescent="0.2">
      <c r="A776" s="222" t="str">
        <f>$A$36</f>
        <v>TABLE C (Table B data by racial status)</v>
      </c>
      <c r="B776" s="223"/>
      <c r="C776" s="223"/>
      <c r="D776" s="223"/>
      <c r="E776" s="223"/>
      <c r="F776" s="223"/>
      <c r="G776" s="223"/>
      <c r="H776" s="223"/>
      <c r="I776" s="223"/>
      <c r="J776" s="223"/>
      <c r="K776" s="223"/>
      <c r="L776" s="223"/>
      <c r="M776" s="223"/>
      <c r="N776" s="223"/>
      <c r="O776" s="223"/>
      <c r="P776" s="223"/>
      <c r="Q776" s="223"/>
      <c r="R776" s="223"/>
      <c r="S776" s="223"/>
      <c r="T776" s="223"/>
      <c r="U776" s="223"/>
      <c r="V776" s="223"/>
      <c r="W776" s="224"/>
    </row>
    <row r="777" spans="1:23" ht="13.5" thickBot="1" x14ac:dyDescent="0.25">
      <c r="A777" s="225"/>
      <c r="B777" s="226"/>
      <c r="C777" s="226"/>
      <c r="D777" s="226"/>
      <c r="E777" s="226"/>
      <c r="F777" s="226"/>
      <c r="G777" s="226"/>
      <c r="H777" s="226"/>
      <c r="I777" s="226"/>
      <c r="J777" s="226"/>
      <c r="K777" s="226"/>
      <c r="L777" s="226"/>
      <c r="M777" s="226"/>
      <c r="N777" s="226"/>
      <c r="O777" s="226"/>
      <c r="P777" s="226"/>
      <c r="Q777" s="226"/>
      <c r="R777" s="226"/>
      <c r="S777" s="226"/>
      <c r="T777" s="226"/>
      <c r="U777" s="226"/>
      <c r="V777" s="226"/>
      <c r="W777" s="227"/>
    </row>
    <row r="778" spans="1:23" ht="13.5" thickBot="1" x14ac:dyDescent="0.25">
      <c r="A778" s="43" t="str">
        <f>$A$38</f>
        <v>APPRENTICES</v>
      </c>
      <c r="B778" s="112">
        <f>F778+H778+J778+L778+N778+P778+R778</f>
        <v>0</v>
      </c>
      <c r="C778" s="110">
        <f>G778+I778+K778+M778+O778+Q778+S778</f>
        <v>0</v>
      </c>
      <c r="D778" s="115">
        <f>F778+H778+J778+L778+N778+P778</f>
        <v>0</v>
      </c>
      <c r="E778" s="112">
        <f>G778+I778+K778+M778+O778+Q778</f>
        <v>0</v>
      </c>
      <c r="F778" s="94"/>
      <c r="G778" s="56"/>
      <c r="H778" s="95"/>
      <c r="I778" s="56"/>
      <c r="J778" s="95"/>
      <c r="K778" s="56"/>
      <c r="L778" s="95"/>
      <c r="M778" s="56"/>
      <c r="N778" s="95"/>
      <c r="O778" s="56"/>
      <c r="P778" s="95"/>
      <c r="Q778" s="56"/>
      <c r="R778" s="95"/>
      <c r="S778" s="56"/>
      <c r="T778" s="44"/>
      <c r="U778" s="45"/>
      <c r="V778" s="44"/>
      <c r="W778" s="45"/>
    </row>
    <row r="779" spans="1:23" ht="13.5" thickBot="1" x14ac:dyDescent="0.25">
      <c r="A779" s="43" t="str">
        <f>$A$39</f>
        <v>OJT TRAINEES</v>
      </c>
      <c r="B779" s="112">
        <f>F779+H779+J779+L779+N779+P779+R779</f>
        <v>0</v>
      </c>
      <c r="C779" s="110">
        <f>G779+I779+K779+M779+O779+Q779+S779</f>
        <v>0</v>
      </c>
      <c r="D779" s="115">
        <f>F779+H779+J779+L779+N779+P779</f>
        <v>0</v>
      </c>
      <c r="E779" s="112">
        <f>G779+I779+K779+M779+O779+Q779</f>
        <v>0</v>
      </c>
      <c r="F779" s="94"/>
      <c r="G779" s="56"/>
      <c r="H779" s="95"/>
      <c r="I779" s="56"/>
      <c r="J779" s="95"/>
      <c r="K779" s="56"/>
      <c r="L779" s="95"/>
      <c r="M779" s="56"/>
      <c r="N779" s="95"/>
      <c r="O779" s="56"/>
      <c r="P779" s="95"/>
      <c r="Q779" s="56"/>
      <c r="R779" s="95"/>
      <c r="S779" s="56"/>
      <c r="T779" s="46"/>
      <c r="U779" s="47"/>
      <c r="V779" s="46"/>
      <c r="W779" s="47"/>
    </row>
    <row r="780" spans="1:23" ht="15.75" customHeight="1" x14ac:dyDescent="0.2">
      <c r="A780" s="228" t="str">
        <f>$A$40</f>
        <v xml:space="preserve">8. PREPARED BY: </v>
      </c>
      <c r="B780" s="229"/>
      <c r="C780" s="229"/>
      <c r="D780" s="229"/>
      <c r="E780" s="229"/>
      <c r="F780" s="229"/>
      <c r="G780" s="229"/>
      <c r="H780" s="230"/>
      <c r="I780" s="243" t="str">
        <f>$I$40</f>
        <v>9. DATE</v>
      </c>
      <c r="J780" s="244"/>
      <c r="K780" s="243" t="str">
        <f>$K$40</f>
        <v>10. REVIEWED BY:    (Signature and Title of State Highway Official)</v>
      </c>
      <c r="L780" s="245"/>
      <c r="M780" s="245"/>
      <c r="N780" s="245"/>
      <c r="O780" s="245"/>
      <c r="P780" s="245"/>
      <c r="Q780" s="245"/>
      <c r="R780" s="245"/>
      <c r="S780" s="245"/>
      <c r="T780" s="245"/>
      <c r="U780" s="244"/>
      <c r="V780" s="243" t="s">
        <v>28</v>
      </c>
      <c r="W780" s="246"/>
    </row>
    <row r="781" spans="1:23" ht="12.75" customHeight="1" x14ac:dyDescent="0.2">
      <c r="A781" s="247" t="str">
        <f>$A$41</f>
        <v>(Signature and Title of Contractors Representative)</v>
      </c>
      <c r="B781" s="248"/>
      <c r="C781" s="248"/>
      <c r="D781" s="248"/>
      <c r="E781" s="248"/>
      <c r="F781" s="248"/>
      <c r="G781" s="248"/>
      <c r="H781" s="249"/>
      <c r="I781" s="250" t="str">
        <f>IF($I$41="","",$I$41)</f>
        <v/>
      </c>
      <c r="J781" s="192"/>
      <c r="K781" s="253" t="str">
        <f>IF($K$41="","",$K$41)</f>
        <v/>
      </c>
      <c r="L781" s="146"/>
      <c r="M781" s="146"/>
      <c r="N781" s="146"/>
      <c r="O781" s="146"/>
      <c r="P781" s="146"/>
      <c r="Q781" s="146"/>
      <c r="R781" s="146"/>
      <c r="S781" s="146"/>
      <c r="T781" s="146"/>
      <c r="U781" s="254"/>
      <c r="V781" s="258" t="str">
        <f>IF($V$41="","",$V$41)</f>
        <v/>
      </c>
      <c r="W781" s="259"/>
    </row>
    <row r="782" spans="1:23" x14ac:dyDescent="0.2">
      <c r="A782" s="262" t="str">
        <f>IF($A$42="","",$A$42)</f>
        <v/>
      </c>
      <c r="B782" s="263"/>
      <c r="C782" s="263"/>
      <c r="D782" s="263"/>
      <c r="E782" s="263"/>
      <c r="F782" s="263"/>
      <c r="G782" s="263"/>
      <c r="H782" s="264"/>
      <c r="I782" s="193"/>
      <c r="J782" s="192"/>
      <c r="K782" s="253"/>
      <c r="L782" s="146"/>
      <c r="M782" s="146"/>
      <c r="N782" s="146"/>
      <c r="O782" s="146"/>
      <c r="P782" s="146"/>
      <c r="Q782" s="146"/>
      <c r="R782" s="146"/>
      <c r="S782" s="146"/>
      <c r="T782" s="146"/>
      <c r="U782" s="254"/>
      <c r="V782" s="258"/>
      <c r="W782" s="259"/>
    </row>
    <row r="783" spans="1:23" x14ac:dyDescent="0.2">
      <c r="A783" s="262"/>
      <c r="B783" s="263"/>
      <c r="C783" s="263"/>
      <c r="D783" s="263"/>
      <c r="E783" s="263"/>
      <c r="F783" s="263"/>
      <c r="G783" s="263"/>
      <c r="H783" s="264"/>
      <c r="I783" s="193"/>
      <c r="J783" s="192"/>
      <c r="K783" s="253"/>
      <c r="L783" s="146"/>
      <c r="M783" s="146"/>
      <c r="N783" s="146"/>
      <c r="O783" s="146"/>
      <c r="P783" s="146"/>
      <c r="Q783" s="146"/>
      <c r="R783" s="146"/>
      <c r="S783" s="146"/>
      <c r="T783" s="146"/>
      <c r="U783" s="254"/>
      <c r="V783" s="258"/>
      <c r="W783" s="259"/>
    </row>
    <row r="784" spans="1:23" ht="13.5" thickBot="1" x14ac:dyDescent="0.25">
      <c r="A784" s="265"/>
      <c r="B784" s="266"/>
      <c r="C784" s="266"/>
      <c r="D784" s="266"/>
      <c r="E784" s="266"/>
      <c r="F784" s="266"/>
      <c r="G784" s="266"/>
      <c r="H784" s="267"/>
      <c r="I784" s="251"/>
      <c r="J784" s="252"/>
      <c r="K784" s="255"/>
      <c r="L784" s="256"/>
      <c r="M784" s="256"/>
      <c r="N784" s="256"/>
      <c r="O784" s="256"/>
      <c r="P784" s="256"/>
      <c r="Q784" s="256"/>
      <c r="R784" s="256"/>
      <c r="S784" s="256"/>
      <c r="T784" s="256"/>
      <c r="U784" s="257"/>
      <c r="V784" s="260"/>
      <c r="W784" s="261"/>
    </row>
    <row r="785" spans="1:23" x14ac:dyDescent="0.2">
      <c r="A785" s="234" t="str">
        <f>$A$45</f>
        <v>Form FHWA- 1391 (Rev. 06-22)</v>
      </c>
      <c r="B785" s="235"/>
      <c r="C785" s="236"/>
      <c r="D785" s="236"/>
      <c r="E785" s="49"/>
      <c r="F785" s="49"/>
      <c r="G785" s="49"/>
      <c r="H785" s="49"/>
      <c r="I785" s="49"/>
      <c r="J785" s="237" t="str">
        <f>$J$45</f>
        <v>PREVIOUS EDITIONS ARE OBSOLETE</v>
      </c>
      <c r="K785" s="237"/>
      <c r="L785" s="237"/>
      <c r="M785" s="237"/>
      <c r="N785" s="237"/>
      <c r="O785" s="237"/>
      <c r="P785" s="237"/>
      <c r="Q785" s="237"/>
      <c r="R785" s="237"/>
      <c r="S785" s="237"/>
      <c r="T785" s="237"/>
      <c r="U785" s="237"/>
      <c r="V785" s="237"/>
      <c r="W785" s="237"/>
    </row>
    <row r="786" spans="1:23" ht="13.5" thickBot="1" x14ac:dyDescent="0.25"/>
    <row r="787" spans="1:23" s="52" customFormat="1" ht="18.75" thickBot="1" x14ac:dyDescent="0.3">
      <c r="A787" s="207" t="str">
        <f>$A$10</f>
        <v xml:space="preserve">FEDERAL-AID HIGHWAY CONSTRUCTION CONTRACTORS ANNUAL EEO REPORT </v>
      </c>
      <c r="B787" s="208"/>
      <c r="C787" s="208"/>
      <c r="D787" s="208"/>
      <c r="E787" s="208"/>
      <c r="F787" s="208"/>
      <c r="G787" s="208"/>
      <c r="H787" s="208"/>
      <c r="I787" s="208"/>
      <c r="J787" s="208"/>
      <c r="K787" s="208"/>
      <c r="L787" s="208"/>
      <c r="M787" s="208"/>
      <c r="N787" s="208"/>
      <c r="O787" s="208"/>
      <c r="P787" s="208"/>
      <c r="Q787" s="208"/>
      <c r="R787" s="208"/>
      <c r="S787" s="208"/>
      <c r="T787" s="208"/>
      <c r="U787" s="208"/>
      <c r="V787" s="208"/>
      <c r="W787" s="209"/>
    </row>
    <row r="788" spans="1:23" ht="12.75" customHeight="1" x14ac:dyDescent="0.2">
      <c r="A788" s="210" t="str">
        <f>$A$11</f>
        <v xml:space="preserve">1. SELECT FIELD FROM DROPDOWN MENU: </v>
      </c>
      <c r="B788" s="211"/>
      <c r="C788" s="211"/>
      <c r="D788" s="212"/>
      <c r="E788" s="213" t="str">
        <f>$E$11</f>
        <v>2. COMPANY NAME, CITY, STATE:</v>
      </c>
      <c r="F788" s="138"/>
      <c r="G788" s="138"/>
      <c r="H788" s="138"/>
      <c r="I788" s="214"/>
      <c r="J788" s="161" t="str">
        <f>$J$11</f>
        <v>3. PROJECT NAME or DESCRIPTION:</v>
      </c>
      <c r="K788" s="162"/>
      <c r="L788" s="162"/>
      <c r="M788" s="162"/>
      <c r="N788" s="163" t="str">
        <f>$N$11</f>
        <v>4. DOLLAR AMOUNT OF CONTRACT:</v>
      </c>
      <c r="O788" s="164"/>
      <c r="P788" s="164"/>
      <c r="Q788" s="164"/>
      <c r="R788" s="215" t="str">
        <f>$R$11</f>
        <v>5.REPORTING WEEK FOR THIS PROJECT:</v>
      </c>
      <c r="S788" s="216"/>
      <c r="T788" s="216"/>
      <c r="U788" s="216"/>
      <c r="V788" s="216"/>
      <c r="W788" s="217"/>
    </row>
    <row r="789" spans="1:23" ht="12.75" customHeight="1" x14ac:dyDescent="0.2">
      <c r="A789" s="184"/>
      <c r="B789" s="185"/>
      <c r="C789" s="185"/>
      <c r="D789" s="186"/>
      <c r="E789" s="190" t="str">
        <f>IF($D$4="","Enter Company information at top of spreadsheet",$D$4)</f>
        <v>Enter Company information at top of spreadsheet</v>
      </c>
      <c r="F789" s="191"/>
      <c r="G789" s="191"/>
      <c r="H789" s="191"/>
      <c r="I789" s="192"/>
      <c r="J789" s="165"/>
      <c r="K789" s="166"/>
      <c r="L789" s="166"/>
      <c r="M789" s="166"/>
      <c r="N789" s="169"/>
      <c r="O789" s="170"/>
      <c r="P789" s="170"/>
      <c r="Q789" s="171"/>
      <c r="R789" s="197"/>
      <c r="S789" s="198"/>
      <c r="T789" s="198"/>
      <c r="U789" s="198"/>
      <c r="V789" s="198"/>
      <c r="W789" s="199"/>
    </row>
    <row r="790" spans="1:23" x14ac:dyDescent="0.2">
      <c r="A790" s="184"/>
      <c r="B790" s="185"/>
      <c r="C790" s="185"/>
      <c r="D790" s="186"/>
      <c r="E790" s="193"/>
      <c r="F790" s="191"/>
      <c r="G790" s="191"/>
      <c r="H790" s="191"/>
      <c r="I790" s="192"/>
      <c r="J790" s="165"/>
      <c r="K790" s="166"/>
      <c r="L790" s="166"/>
      <c r="M790" s="166"/>
      <c r="N790" s="172"/>
      <c r="O790" s="170"/>
      <c r="P790" s="170"/>
      <c r="Q790" s="171"/>
      <c r="R790" s="200"/>
      <c r="S790" s="198"/>
      <c r="T790" s="198"/>
      <c r="U790" s="198"/>
      <c r="V790" s="198"/>
      <c r="W790" s="199"/>
    </row>
    <row r="791" spans="1:23" ht="13.5" thickBot="1" x14ac:dyDescent="0.25">
      <c r="A791" s="187"/>
      <c r="B791" s="188"/>
      <c r="C791" s="188"/>
      <c r="D791" s="189"/>
      <c r="E791" s="194"/>
      <c r="F791" s="195"/>
      <c r="G791" s="195"/>
      <c r="H791" s="195"/>
      <c r="I791" s="196"/>
      <c r="J791" s="167"/>
      <c r="K791" s="168"/>
      <c r="L791" s="168"/>
      <c r="M791" s="168"/>
      <c r="N791" s="173"/>
      <c r="O791" s="174"/>
      <c r="P791" s="174"/>
      <c r="Q791" s="175"/>
      <c r="R791" s="201"/>
      <c r="S791" s="202"/>
      <c r="T791" s="202"/>
      <c r="U791" s="202"/>
      <c r="V791" s="202"/>
      <c r="W791" s="203"/>
    </row>
    <row r="792" spans="1:23" ht="13.5" customHeight="1" thickBot="1" x14ac:dyDescent="0.25">
      <c r="A792" s="204" t="str">
        <f>$A$15</f>
        <v>This collection of information is required by law and regulation 23 U.S.C. 140a and 23 CFR Part 230. The OMB control number for this collection is 2125-0019 expiring in March 2025.</v>
      </c>
      <c r="B792" s="205"/>
      <c r="C792" s="205"/>
      <c r="D792" s="205"/>
      <c r="E792" s="205"/>
      <c r="F792" s="205"/>
      <c r="G792" s="205"/>
      <c r="H792" s="205"/>
      <c r="I792" s="205"/>
      <c r="J792" s="205"/>
      <c r="K792" s="205"/>
      <c r="L792" s="205"/>
      <c r="M792" s="205"/>
      <c r="N792" s="205"/>
      <c r="O792" s="205"/>
      <c r="P792" s="205"/>
      <c r="Q792" s="205"/>
      <c r="R792" s="205"/>
      <c r="S792" s="205"/>
      <c r="T792" s="205"/>
      <c r="U792" s="205"/>
      <c r="V792" s="205"/>
      <c r="W792" s="206"/>
    </row>
    <row r="793" spans="1:23" ht="28.5" customHeight="1" thickBot="1" x14ac:dyDescent="0.25">
      <c r="A793" s="178" t="str">
        <f>$A$16</f>
        <v>6. WORKFORCE ON FEDERAL-AID AND CONSTRUCTION SITE(S) DURING LAST FULL PAY PERIOD ENDING IN JULY 2024</v>
      </c>
      <c r="B793" s="179"/>
      <c r="C793" s="179"/>
      <c r="D793" s="179"/>
      <c r="E793" s="179"/>
      <c r="F793" s="179"/>
      <c r="G793" s="179"/>
      <c r="H793" s="179"/>
      <c r="I793" s="179"/>
      <c r="J793" s="179"/>
      <c r="K793" s="179"/>
      <c r="L793" s="179"/>
      <c r="M793" s="179"/>
      <c r="N793" s="179"/>
      <c r="O793" s="179"/>
      <c r="P793" s="179"/>
      <c r="Q793" s="179"/>
      <c r="R793" s="179"/>
      <c r="S793" s="179"/>
      <c r="T793" s="179"/>
      <c r="U793" s="179"/>
      <c r="V793" s="179"/>
      <c r="W793" s="180"/>
    </row>
    <row r="794" spans="1:23" ht="14.25" thickTop="1" thickBot="1" x14ac:dyDescent="0.25">
      <c r="A794" s="181" t="str">
        <f>$A$17</f>
        <v>TABLE A</v>
      </c>
      <c r="B794" s="182"/>
      <c r="C794" s="182"/>
      <c r="D794" s="182"/>
      <c r="E794" s="182"/>
      <c r="F794" s="182"/>
      <c r="G794" s="182"/>
      <c r="H794" s="182"/>
      <c r="I794" s="182"/>
      <c r="J794" s="182"/>
      <c r="K794" s="182"/>
      <c r="L794" s="182"/>
      <c r="M794" s="182"/>
      <c r="N794" s="182"/>
      <c r="O794" s="182"/>
      <c r="P794" s="182"/>
      <c r="Q794" s="182"/>
      <c r="R794" s="182"/>
      <c r="S794" s="183"/>
      <c r="T794" s="231" t="str">
        <f>$T$17</f>
        <v>TABLE B</v>
      </c>
      <c r="U794" s="232"/>
      <c r="V794" s="232"/>
      <c r="W794" s="233"/>
    </row>
    <row r="795" spans="1:23" ht="102" customHeight="1" thickTop="1" thickBot="1" x14ac:dyDescent="0.25">
      <c r="A795" s="32" t="str">
        <f>$A$18</f>
        <v>JOB CATEGORIES</v>
      </c>
      <c r="B795" s="238" t="str">
        <f>$B$18</f>
        <v>TOTAL EMPLOYED</v>
      </c>
      <c r="C795" s="239"/>
      <c r="D795" s="240" t="str">
        <f>$D$18</f>
        <v>TOTAL RACIAL / ETHNIC MINORITY</v>
      </c>
      <c r="E795" s="241"/>
      <c r="F795" s="242" t="str">
        <f>$F$18</f>
        <v>BLACK or
AFRICAN
AMERICAN</v>
      </c>
      <c r="G795" s="177"/>
      <c r="H795" s="176" t="str">
        <f>$H$18</f>
        <v>HISPANIC OR LATINO</v>
      </c>
      <c r="I795" s="177"/>
      <c r="J795" s="176" t="str">
        <f>$J$18</f>
        <v>AMERICAN 
INDIAN OR 
ALASKA 
NATIVE</v>
      </c>
      <c r="K795" s="177"/>
      <c r="L795" s="176" t="str">
        <f>$L$18</f>
        <v>ASIAN</v>
      </c>
      <c r="M795" s="177"/>
      <c r="N795" s="176" t="str">
        <f>$N$18</f>
        <v>NATIVE 
HAWAIIAN OR 
OTHER PACIFIC ISLANDER</v>
      </c>
      <c r="O795" s="177"/>
      <c r="P795" s="176" t="str">
        <f>$P$18</f>
        <v>TWO OR MORE RACES</v>
      </c>
      <c r="Q795" s="177"/>
      <c r="R795" s="176" t="str">
        <f>$R$18</f>
        <v xml:space="preserve">WHITE </v>
      </c>
      <c r="S795" s="218"/>
      <c r="T795" s="219" t="str">
        <f>$T$18</f>
        <v>APPRENTICES</v>
      </c>
      <c r="U795" s="219"/>
      <c r="V795" s="220" t="str">
        <f>$V$18</f>
        <v>ON THE JOB TRAINEES</v>
      </c>
      <c r="W795" s="221"/>
    </row>
    <row r="796" spans="1:23" ht="13.5" thickBot="1" x14ac:dyDescent="0.25">
      <c r="A796" s="33"/>
      <c r="B796" s="34" t="str">
        <f>$B$19</f>
        <v>M</v>
      </c>
      <c r="C796" s="35" t="str">
        <f>$C$19</f>
        <v>F</v>
      </c>
      <c r="D796" s="36" t="str">
        <f>$D$19</f>
        <v>M</v>
      </c>
      <c r="E796" s="35" t="str">
        <f>$E$19</f>
        <v>F</v>
      </c>
      <c r="F796" s="37" t="str">
        <f>$F$19</f>
        <v>M</v>
      </c>
      <c r="G796" s="38" t="str">
        <f>$G$19</f>
        <v>F</v>
      </c>
      <c r="H796" s="39" t="str">
        <f>$H$19</f>
        <v>M</v>
      </c>
      <c r="I796" s="38" t="str">
        <f>$I$19</f>
        <v>F</v>
      </c>
      <c r="J796" s="39" t="str">
        <f>$J$19</f>
        <v>M</v>
      </c>
      <c r="K796" s="38" t="str">
        <f>$K$19</f>
        <v>F</v>
      </c>
      <c r="L796" s="39" t="str">
        <f>$L$19</f>
        <v>M</v>
      </c>
      <c r="M796" s="38" t="str">
        <f>$M$19</f>
        <v>F</v>
      </c>
      <c r="N796" s="39" t="str">
        <f>$N$19</f>
        <v>M</v>
      </c>
      <c r="O796" s="38" t="str">
        <f>$O$19</f>
        <v>F</v>
      </c>
      <c r="P796" s="39" t="str">
        <f>$P$19</f>
        <v>M</v>
      </c>
      <c r="Q796" s="38" t="str">
        <f>$Q$19</f>
        <v>F</v>
      </c>
      <c r="R796" s="39" t="str">
        <f>$R$19</f>
        <v>M</v>
      </c>
      <c r="S796" s="40" t="str">
        <f>$S$19</f>
        <v>F</v>
      </c>
      <c r="T796" s="41" t="str">
        <f>$T$19</f>
        <v>M</v>
      </c>
      <c r="U796" s="35" t="str">
        <f>$U$19</f>
        <v>F</v>
      </c>
      <c r="V796" s="96" t="str">
        <f>$V$19</f>
        <v>M</v>
      </c>
      <c r="W796" s="42" t="str">
        <f>$W$19</f>
        <v>F</v>
      </c>
    </row>
    <row r="797" spans="1:23" ht="13.5" thickBot="1" x14ac:dyDescent="0.25">
      <c r="A797" s="43" t="str">
        <f>$A$20</f>
        <v>OFFICIALS</v>
      </c>
      <c r="B797" s="111">
        <f>F797+H797+J797+L797+N797+P797+R797</f>
        <v>0</v>
      </c>
      <c r="C797" s="112">
        <f t="shared" ref="C797:C811" si="125">G797+I797+K797+M797+O797+Q797+S797</f>
        <v>0</v>
      </c>
      <c r="D797" s="113">
        <f t="shared" ref="D797:D811" si="126">F797+H797+J797+L797+N797+P797</f>
        <v>0</v>
      </c>
      <c r="E797" s="112">
        <f t="shared" ref="E797:E811" si="127">G797+I797+K797+M797+O797+Q797</f>
        <v>0</v>
      </c>
      <c r="F797" s="55"/>
      <c r="G797" s="56"/>
      <c r="H797" s="57"/>
      <c r="I797" s="56"/>
      <c r="J797" s="57"/>
      <c r="K797" s="56"/>
      <c r="L797" s="57"/>
      <c r="M797" s="56"/>
      <c r="N797" s="57"/>
      <c r="O797" s="56"/>
      <c r="P797" s="57"/>
      <c r="Q797" s="56"/>
      <c r="R797" s="58"/>
      <c r="S797" s="59"/>
      <c r="T797" s="128"/>
      <c r="U797" s="129"/>
      <c r="V797" s="128"/>
      <c r="W797" s="130"/>
    </row>
    <row r="798" spans="1:23" ht="13.5" thickBot="1" x14ac:dyDescent="0.25">
      <c r="A798" s="43" t="str">
        <f>$A$21</f>
        <v>SUPERVISORS</v>
      </c>
      <c r="B798" s="111">
        <f t="shared" ref="B798:B811" si="128">F798+H798+J798+L798+N798+P798+R798</f>
        <v>0</v>
      </c>
      <c r="C798" s="112">
        <f t="shared" si="125"/>
        <v>0</v>
      </c>
      <c r="D798" s="113">
        <f t="shared" si="126"/>
        <v>0</v>
      </c>
      <c r="E798" s="112">
        <f t="shared" si="127"/>
        <v>0</v>
      </c>
      <c r="F798" s="55"/>
      <c r="G798" s="56"/>
      <c r="H798" s="57"/>
      <c r="I798" s="56"/>
      <c r="J798" s="57"/>
      <c r="K798" s="56"/>
      <c r="L798" s="57"/>
      <c r="M798" s="56"/>
      <c r="N798" s="57"/>
      <c r="O798" s="56"/>
      <c r="P798" s="57"/>
      <c r="Q798" s="60"/>
      <c r="R798" s="61"/>
      <c r="S798" s="62"/>
      <c r="T798" s="131"/>
      <c r="U798" s="132"/>
      <c r="V798" s="131"/>
      <c r="W798" s="133"/>
    </row>
    <row r="799" spans="1:23" ht="13.5" thickBot="1" x14ac:dyDescent="0.25">
      <c r="A799" s="43" t="str">
        <f>$A$22</f>
        <v>FOREMEN/WOMEN</v>
      </c>
      <c r="B799" s="111">
        <f t="shared" si="128"/>
        <v>0</v>
      </c>
      <c r="C799" s="112">
        <f t="shared" si="125"/>
        <v>0</v>
      </c>
      <c r="D799" s="113">
        <f t="shared" si="126"/>
        <v>0</v>
      </c>
      <c r="E799" s="112">
        <f t="shared" si="127"/>
        <v>0</v>
      </c>
      <c r="F799" s="55"/>
      <c r="G799" s="56"/>
      <c r="H799" s="57"/>
      <c r="I799" s="56"/>
      <c r="J799" s="57"/>
      <c r="K799" s="56"/>
      <c r="L799" s="57"/>
      <c r="M799" s="56"/>
      <c r="N799" s="57"/>
      <c r="O799" s="56"/>
      <c r="P799" s="57"/>
      <c r="Q799" s="60"/>
      <c r="R799" s="65"/>
      <c r="S799" s="66"/>
      <c r="T799" s="134"/>
      <c r="U799" s="135"/>
      <c r="V799" s="134"/>
      <c r="W799" s="136"/>
    </row>
    <row r="800" spans="1:23" ht="13.5" thickBot="1" x14ac:dyDescent="0.25">
      <c r="A800" s="43" t="str">
        <f>$A$23</f>
        <v>CLERICAL</v>
      </c>
      <c r="B800" s="111">
        <f t="shared" si="128"/>
        <v>0</v>
      </c>
      <c r="C800" s="112">
        <f t="shared" si="125"/>
        <v>0</v>
      </c>
      <c r="D800" s="113">
        <f t="shared" si="126"/>
        <v>0</v>
      </c>
      <c r="E800" s="112">
        <f t="shared" si="127"/>
        <v>0</v>
      </c>
      <c r="F800" s="55"/>
      <c r="G800" s="56"/>
      <c r="H800" s="57"/>
      <c r="I800" s="56"/>
      <c r="J800" s="57"/>
      <c r="K800" s="56"/>
      <c r="L800" s="57"/>
      <c r="M800" s="56"/>
      <c r="N800" s="57"/>
      <c r="O800" s="56"/>
      <c r="P800" s="57"/>
      <c r="Q800" s="60"/>
      <c r="R800" s="65"/>
      <c r="S800" s="66"/>
      <c r="T800" s="134"/>
      <c r="U800" s="135"/>
      <c r="V800" s="134"/>
      <c r="W800" s="136"/>
    </row>
    <row r="801" spans="1:23" ht="13.5" thickBot="1" x14ac:dyDescent="0.25">
      <c r="A801" s="43" t="str">
        <f>$A$24</f>
        <v>EQUIPMENT OPERATORS</v>
      </c>
      <c r="B801" s="111">
        <f t="shared" si="128"/>
        <v>0</v>
      </c>
      <c r="C801" s="112">
        <f t="shared" si="125"/>
        <v>0</v>
      </c>
      <c r="D801" s="113">
        <f t="shared" si="126"/>
        <v>0</v>
      </c>
      <c r="E801" s="112">
        <f t="shared" si="127"/>
        <v>0</v>
      </c>
      <c r="F801" s="55"/>
      <c r="G801" s="56"/>
      <c r="H801" s="57"/>
      <c r="I801" s="56"/>
      <c r="J801" s="57"/>
      <c r="K801" s="56"/>
      <c r="L801" s="57"/>
      <c r="M801" s="56"/>
      <c r="N801" s="57"/>
      <c r="O801" s="56"/>
      <c r="P801" s="57"/>
      <c r="Q801" s="60"/>
      <c r="R801" s="65"/>
      <c r="S801" s="66"/>
      <c r="T801" s="67"/>
      <c r="U801" s="89"/>
      <c r="V801" s="67"/>
      <c r="W801" s="68"/>
    </row>
    <row r="802" spans="1:23" ht="13.5" thickBot="1" x14ac:dyDescent="0.25">
      <c r="A802" s="43" t="str">
        <f>$A$25</f>
        <v>MECHANICS</v>
      </c>
      <c r="B802" s="111">
        <f t="shared" si="128"/>
        <v>0</v>
      </c>
      <c r="C802" s="112">
        <f t="shared" si="125"/>
        <v>0</v>
      </c>
      <c r="D802" s="113">
        <f t="shared" si="126"/>
        <v>0</v>
      </c>
      <c r="E802" s="112">
        <f t="shared" si="127"/>
        <v>0</v>
      </c>
      <c r="F802" s="55"/>
      <c r="G802" s="56"/>
      <c r="H802" s="57"/>
      <c r="I802" s="56"/>
      <c r="J802" s="57"/>
      <c r="K802" s="56"/>
      <c r="L802" s="57"/>
      <c r="M802" s="56"/>
      <c r="N802" s="57"/>
      <c r="O802" s="56"/>
      <c r="P802" s="57"/>
      <c r="Q802" s="60"/>
      <c r="R802" s="65"/>
      <c r="S802" s="66"/>
      <c r="T802" s="67"/>
      <c r="U802" s="89"/>
      <c r="V802" s="67"/>
      <c r="W802" s="68"/>
    </row>
    <row r="803" spans="1:23" ht="13.5" thickBot="1" x14ac:dyDescent="0.25">
      <c r="A803" s="43" t="str">
        <f>$A$26</f>
        <v>TRUCK DRIVERS</v>
      </c>
      <c r="B803" s="111">
        <f t="shared" si="128"/>
        <v>0</v>
      </c>
      <c r="C803" s="112">
        <f t="shared" si="125"/>
        <v>0</v>
      </c>
      <c r="D803" s="113">
        <f t="shared" si="126"/>
        <v>0</v>
      </c>
      <c r="E803" s="112">
        <f t="shared" si="127"/>
        <v>0</v>
      </c>
      <c r="F803" s="55"/>
      <c r="G803" s="56"/>
      <c r="H803" s="57"/>
      <c r="I803" s="56"/>
      <c r="J803" s="57"/>
      <c r="K803" s="56"/>
      <c r="L803" s="57"/>
      <c r="M803" s="56"/>
      <c r="N803" s="57"/>
      <c r="O803" s="56"/>
      <c r="P803" s="57"/>
      <c r="Q803" s="60"/>
      <c r="R803" s="69"/>
      <c r="S803" s="70"/>
      <c r="T803" s="63"/>
      <c r="U803" s="90"/>
      <c r="V803" s="63"/>
      <c r="W803" s="64"/>
    </row>
    <row r="804" spans="1:23" ht="13.5" thickBot="1" x14ac:dyDescent="0.25">
      <c r="A804" s="43" t="str">
        <f>$A$27</f>
        <v>IRONWORKERS</v>
      </c>
      <c r="B804" s="111">
        <f t="shared" si="128"/>
        <v>0</v>
      </c>
      <c r="C804" s="112">
        <f t="shared" si="125"/>
        <v>0</v>
      </c>
      <c r="D804" s="113">
        <f t="shared" si="126"/>
        <v>0</v>
      </c>
      <c r="E804" s="112">
        <f t="shared" si="127"/>
        <v>0</v>
      </c>
      <c r="F804" s="55"/>
      <c r="G804" s="56"/>
      <c r="H804" s="57"/>
      <c r="I804" s="56"/>
      <c r="J804" s="57"/>
      <c r="K804" s="56"/>
      <c r="L804" s="57"/>
      <c r="M804" s="56"/>
      <c r="N804" s="57"/>
      <c r="O804" s="56"/>
      <c r="P804" s="57"/>
      <c r="Q804" s="60"/>
      <c r="R804" s="71"/>
      <c r="S804" s="72"/>
      <c r="T804" s="73"/>
      <c r="U804" s="91"/>
      <c r="V804" s="73"/>
      <c r="W804" s="74"/>
    </row>
    <row r="805" spans="1:23" ht="13.5" thickBot="1" x14ac:dyDescent="0.25">
      <c r="A805" s="43" t="str">
        <f>$A$28</f>
        <v>CARPENTERS</v>
      </c>
      <c r="B805" s="111">
        <f t="shared" si="128"/>
        <v>0</v>
      </c>
      <c r="C805" s="112">
        <f t="shared" si="125"/>
        <v>0</v>
      </c>
      <c r="D805" s="113">
        <f t="shared" si="126"/>
        <v>0</v>
      </c>
      <c r="E805" s="112">
        <f t="shared" si="127"/>
        <v>0</v>
      </c>
      <c r="F805" s="55"/>
      <c r="G805" s="56"/>
      <c r="H805" s="57"/>
      <c r="I805" s="56"/>
      <c r="J805" s="57"/>
      <c r="K805" s="56"/>
      <c r="L805" s="57"/>
      <c r="M805" s="56"/>
      <c r="N805" s="57"/>
      <c r="O805" s="56"/>
      <c r="P805" s="57"/>
      <c r="Q805" s="60"/>
      <c r="R805" s="71"/>
      <c r="S805" s="72"/>
      <c r="T805" s="73"/>
      <c r="U805" s="91"/>
      <c r="V805" s="73"/>
      <c r="W805" s="74"/>
    </row>
    <row r="806" spans="1:23" ht="13.5" thickBot="1" x14ac:dyDescent="0.25">
      <c r="A806" s="43" t="str">
        <f>$A$29</f>
        <v>CEMENT MASONS</v>
      </c>
      <c r="B806" s="111">
        <f t="shared" si="128"/>
        <v>0</v>
      </c>
      <c r="C806" s="112">
        <f t="shared" si="125"/>
        <v>0</v>
      </c>
      <c r="D806" s="113">
        <f t="shared" si="126"/>
        <v>0</v>
      </c>
      <c r="E806" s="112">
        <f t="shared" si="127"/>
        <v>0</v>
      </c>
      <c r="F806" s="55"/>
      <c r="G806" s="56"/>
      <c r="H806" s="57"/>
      <c r="I806" s="56"/>
      <c r="J806" s="57"/>
      <c r="K806" s="56"/>
      <c r="L806" s="57"/>
      <c r="M806" s="56"/>
      <c r="N806" s="57"/>
      <c r="O806" s="56"/>
      <c r="P806" s="57"/>
      <c r="Q806" s="60"/>
      <c r="R806" s="71"/>
      <c r="S806" s="72"/>
      <c r="T806" s="73"/>
      <c r="U806" s="91"/>
      <c r="V806" s="73"/>
      <c r="W806" s="74"/>
    </row>
    <row r="807" spans="1:23" ht="13.5" thickBot="1" x14ac:dyDescent="0.25">
      <c r="A807" s="43" t="str">
        <f>$A$30</f>
        <v>ELECTRICIANS</v>
      </c>
      <c r="B807" s="111">
        <f t="shared" si="128"/>
        <v>0</v>
      </c>
      <c r="C807" s="112">
        <f t="shared" si="125"/>
        <v>0</v>
      </c>
      <c r="D807" s="113">
        <f t="shared" si="126"/>
        <v>0</v>
      </c>
      <c r="E807" s="112">
        <f t="shared" si="127"/>
        <v>0</v>
      </c>
      <c r="F807" s="55"/>
      <c r="G807" s="56"/>
      <c r="H807" s="57"/>
      <c r="I807" s="56"/>
      <c r="J807" s="57"/>
      <c r="K807" s="56"/>
      <c r="L807" s="57"/>
      <c r="M807" s="56"/>
      <c r="N807" s="57"/>
      <c r="O807" s="56"/>
      <c r="P807" s="57"/>
      <c r="Q807" s="60"/>
      <c r="R807" s="71"/>
      <c r="S807" s="72"/>
      <c r="T807" s="73"/>
      <c r="U807" s="91"/>
      <c r="V807" s="73"/>
      <c r="W807" s="74"/>
    </row>
    <row r="808" spans="1:23" ht="13.5" thickBot="1" x14ac:dyDescent="0.25">
      <c r="A808" s="43" t="str">
        <f>$A$31</f>
        <v>PIPEFITTER/PLUMBERS</v>
      </c>
      <c r="B808" s="111">
        <f t="shared" si="128"/>
        <v>0</v>
      </c>
      <c r="C808" s="112">
        <f t="shared" si="125"/>
        <v>0</v>
      </c>
      <c r="D808" s="113">
        <f t="shared" si="126"/>
        <v>0</v>
      </c>
      <c r="E808" s="112">
        <f t="shared" si="127"/>
        <v>0</v>
      </c>
      <c r="F808" s="55"/>
      <c r="G808" s="56"/>
      <c r="H808" s="57"/>
      <c r="I808" s="56"/>
      <c r="J808" s="57"/>
      <c r="K808" s="56"/>
      <c r="L808" s="57"/>
      <c r="M808" s="56"/>
      <c r="N808" s="57"/>
      <c r="O808" s="56"/>
      <c r="P808" s="57"/>
      <c r="Q808" s="56"/>
      <c r="R808" s="75"/>
      <c r="S808" s="76"/>
      <c r="T808" s="77"/>
      <c r="U808" s="92"/>
      <c r="V808" s="77"/>
      <c r="W808" s="78"/>
    </row>
    <row r="809" spans="1:23" ht="13.5" thickBot="1" x14ac:dyDescent="0.25">
      <c r="A809" s="43" t="str">
        <f>$A$32</f>
        <v>PAINTERS</v>
      </c>
      <c r="B809" s="111">
        <f t="shared" si="128"/>
        <v>0</v>
      </c>
      <c r="C809" s="112">
        <f t="shared" si="125"/>
        <v>0</v>
      </c>
      <c r="D809" s="113">
        <f t="shared" si="126"/>
        <v>0</v>
      </c>
      <c r="E809" s="112">
        <f t="shared" si="127"/>
        <v>0</v>
      </c>
      <c r="F809" s="55"/>
      <c r="G809" s="56"/>
      <c r="H809" s="57"/>
      <c r="I809" s="56"/>
      <c r="J809" s="57"/>
      <c r="K809" s="56"/>
      <c r="L809" s="57"/>
      <c r="M809" s="56"/>
      <c r="N809" s="57"/>
      <c r="O809" s="56"/>
      <c r="P809" s="57"/>
      <c r="Q809" s="56"/>
      <c r="R809" s="57"/>
      <c r="S809" s="79"/>
      <c r="T809" s="80"/>
      <c r="U809" s="93"/>
      <c r="V809" s="80"/>
      <c r="W809" s="81"/>
    </row>
    <row r="810" spans="1:23" ht="13.5" thickBot="1" x14ac:dyDescent="0.25">
      <c r="A810" s="43" t="str">
        <f>$A$33</f>
        <v>LABORERS-SEMI SKILLED</v>
      </c>
      <c r="B810" s="111">
        <f t="shared" si="128"/>
        <v>0</v>
      </c>
      <c r="C810" s="112">
        <f t="shared" si="125"/>
        <v>0</v>
      </c>
      <c r="D810" s="113">
        <f t="shared" si="126"/>
        <v>0</v>
      </c>
      <c r="E810" s="112">
        <f t="shared" si="127"/>
        <v>0</v>
      </c>
      <c r="F810" s="55"/>
      <c r="G810" s="56"/>
      <c r="H810" s="57"/>
      <c r="I810" s="56"/>
      <c r="J810" s="57"/>
      <c r="K810" s="56"/>
      <c r="L810" s="57"/>
      <c r="M810" s="56"/>
      <c r="N810" s="57"/>
      <c r="O810" s="56"/>
      <c r="P810" s="57"/>
      <c r="Q810" s="56"/>
      <c r="R810" s="57"/>
      <c r="S810" s="79"/>
      <c r="T810" s="80"/>
      <c r="U810" s="93"/>
      <c r="V810" s="80"/>
      <c r="W810" s="81"/>
    </row>
    <row r="811" spans="1:23" ht="13.5" thickBot="1" x14ac:dyDescent="0.25">
      <c r="A811" s="43" t="str">
        <f>$A$34</f>
        <v>LABORERS-UNSKILLED</v>
      </c>
      <c r="B811" s="111">
        <f t="shared" si="128"/>
        <v>0</v>
      </c>
      <c r="C811" s="112">
        <f t="shared" si="125"/>
        <v>0</v>
      </c>
      <c r="D811" s="113">
        <f t="shared" si="126"/>
        <v>0</v>
      </c>
      <c r="E811" s="112">
        <f t="shared" si="127"/>
        <v>0</v>
      </c>
      <c r="F811" s="55"/>
      <c r="G811" s="56"/>
      <c r="H811" s="57"/>
      <c r="I811" s="56"/>
      <c r="J811" s="57"/>
      <c r="K811" s="56"/>
      <c r="L811" s="57"/>
      <c r="M811" s="56"/>
      <c r="N811" s="57"/>
      <c r="O811" s="56"/>
      <c r="P811" s="57"/>
      <c r="Q811" s="56"/>
      <c r="R811" s="57"/>
      <c r="S811" s="79"/>
      <c r="T811" s="80"/>
      <c r="U811" s="93"/>
      <c r="V811" s="80"/>
      <c r="W811" s="81"/>
    </row>
    <row r="812" spans="1:23" ht="13.5" thickBot="1" x14ac:dyDescent="0.25">
      <c r="A812" s="43" t="str">
        <f>$A$35</f>
        <v>TOTAL</v>
      </c>
      <c r="B812" s="114">
        <f t="shared" ref="B812:O812" si="129">SUM(B797:B811)</f>
        <v>0</v>
      </c>
      <c r="C812" s="110">
        <f t="shared" si="129"/>
        <v>0</v>
      </c>
      <c r="D812" s="115">
        <f t="shared" si="129"/>
        <v>0</v>
      </c>
      <c r="E812" s="109">
        <f t="shared" si="129"/>
        <v>0</v>
      </c>
      <c r="F812" s="107">
        <f t="shared" si="129"/>
        <v>0</v>
      </c>
      <c r="G812" s="108">
        <f t="shared" si="129"/>
        <v>0</v>
      </c>
      <c r="H812" s="107">
        <f t="shared" si="129"/>
        <v>0</v>
      </c>
      <c r="I812" s="108">
        <f t="shared" si="129"/>
        <v>0</v>
      </c>
      <c r="J812" s="107">
        <f t="shared" si="129"/>
        <v>0</v>
      </c>
      <c r="K812" s="108">
        <f t="shared" si="129"/>
        <v>0</v>
      </c>
      <c r="L812" s="107">
        <f t="shared" si="129"/>
        <v>0</v>
      </c>
      <c r="M812" s="108">
        <f t="shared" si="129"/>
        <v>0</v>
      </c>
      <c r="N812" s="107">
        <f t="shared" si="129"/>
        <v>0</v>
      </c>
      <c r="O812" s="108">
        <f t="shared" si="129"/>
        <v>0</v>
      </c>
      <c r="P812" s="107">
        <f>SUM(P797:P811)</f>
        <v>0</v>
      </c>
      <c r="Q812" s="108">
        <f>SUM(Q797:Q811)</f>
        <v>0</v>
      </c>
      <c r="R812" s="107">
        <f t="shared" ref="R812:S812" si="130">SUM(R797:R811)</f>
        <v>0</v>
      </c>
      <c r="S812" s="109">
        <f t="shared" si="130"/>
        <v>0</v>
      </c>
      <c r="T812" s="107">
        <f>SUM(T797:T811)</f>
        <v>0</v>
      </c>
      <c r="U812" s="110">
        <f>SUM(U797:U811)</f>
        <v>0</v>
      </c>
      <c r="V812" s="107">
        <f>SUM(V797:V811)</f>
        <v>0</v>
      </c>
      <c r="W812" s="109">
        <f>SUM(W797:W811)</f>
        <v>0</v>
      </c>
    </row>
    <row r="813" spans="1:23" ht="12.75" customHeight="1" x14ac:dyDescent="0.2">
      <c r="A813" s="222" t="str">
        <f>$A$36</f>
        <v>TABLE C (Table B data by racial status)</v>
      </c>
      <c r="B813" s="223"/>
      <c r="C813" s="223"/>
      <c r="D813" s="223"/>
      <c r="E813" s="223"/>
      <c r="F813" s="223"/>
      <c r="G813" s="223"/>
      <c r="H813" s="223"/>
      <c r="I813" s="223"/>
      <c r="J813" s="223"/>
      <c r="K813" s="223"/>
      <c r="L813" s="223"/>
      <c r="M813" s="223"/>
      <c r="N813" s="223"/>
      <c r="O813" s="223"/>
      <c r="P813" s="223"/>
      <c r="Q813" s="223"/>
      <c r="R813" s="223"/>
      <c r="S813" s="223"/>
      <c r="T813" s="223"/>
      <c r="U813" s="223"/>
      <c r="V813" s="223"/>
      <c r="W813" s="224"/>
    </row>
    <row r="814" spans="1:23" ht="13.5" thickBot="1" x14ac:dyDescent="0.25">
      <c r="A814" s="225"/>
      <c r="B814" s="226"/>
      <c r="C814" s="226"/>
      <c r="D814" s="226"/>
      <c r="E814" s="226"/>
      <c r="F814" s="226"/>
      <c r="G814" s="226"/>
      <c r="H814" s="226"/>
      <c r="I814" s="226"/>
      <c r="J814" s="226"/>
      <c r="K814" s="226"/>
      <c r="L814" s="226"/>
      <c r="M814" s="226"/>
      <c r="N814" s="226"/>
      <c r="O814" s="226"/>
      <c r="P814" s="226"/>
      <c r="Q814" s="226"/>
      <c r="R814" s="226"/>
      <c r="S814" s="226"/>
      <c r="T814" s="226"/>
      <c r="U814" s="226"/>
      <c r="V814" s="226"/>
      <c r="W814" s="227"/>
    </row>
    <row r="815" spans="1:23" ht="13.5" thickBot="1" x14ac:dyDescent="0.25">
      <c r="A815" s="43" t="str">
        <f>$A$38</f>
        <v>APPRENTICES</v>
      </c>
      <c r="B815" s="112">
        <f>F815+H815+J815+L815+N815+P815+R815</f>
        <v>0</v>
      </c>
      <c r="C815" s="110">
        <f>G815+I815+K815+M815+O815+Q815+S815</f>
        <v>0</v>
      </c>
      <c r="D815" s="115">
        <f>F815+H815+J815+L815+N815+P815</f>
        <v>0</v>
      </c>
      <c r="E815" s="112">
        <f>G815+I815+K815+M815+O815+Q815</f>
        <v>0</v>
      </c>
      <c r="F815" s="94"/>
      <c r="G815" s="56"/>
      <c r="H815" s="95"/>
      <c r="I815" s="56"/>
      <c r="J815" s="95"/>
      <c r="K815" s="56"/>
      <c r="L815" s="95"/>
      <c r="M815" s="56"/>
      <c r="N815" s="95"/>
      <c r="O815" s="56"/>
      <c r="P815" s="95"/>
      <c r="Q815" s="56"/>
      <c r="R815" s="95"/>
      <c r="S815" s="56"/>
      <c r="T815" s="44"/>
      <c r="U815" s="45"/>
      <c r="V815" s="44"/>
      <c r="W815" s="45"/>
    </row>
    <row r="816" spans="1:23" ht="13.5" thickBot="1" x14ac:dyDescent="0.25">
      <c r="A816" s="43" t="str">
        <f>$A$39</f>
        <v>OJT TRAINEES</v>
      </c>
      <c r="B816" s="112">
        <f>F816+H816+J816+L816+N816+P816+R816</f>
        <v>0</v>
      </c>
      <c r="C816" s="110">
        <f>G816+I816+K816+M816+O816+Q816+S816</f>
        <v>0</v>
      </c>
      <c r="D816" s="115">
        <f>F816+H816+J816+L816+N816+P816</f>
        <v>0</v>
      </c>
      <c r="E816" s="112">
        <f>G816+I816+K816+M816+O816+Q816</f>
        <v>0</v>
      </c>
      <c r="F816" s="94"/>
      <c r="G816" s="56"/>
      <c r="H816" s="95"/>
      <c r="I816" s="56"/>
      <c r="J816" s="95"/>
      <c r="K816" s="56"/>
      <c r="L816" s="95"/>
      <c r="M816" s="56"/>
      <c r="N816" s="95"/>
      <c r="O816" s="56"/>
      <c r="P816" s="95"/>
      <c r="Q816" s="56"/>
      <c r="R816" s="95"/>
      <c r="S816" s="56"/>
      <c r="T816" s="46"/>
      <c r="U816" s="47"/>
      <c r="V816" s="46"/>
      <c r="W816" s="47"/>
    </row>
    <row r="817" spans="1:23" ht="15.75" customHeight="1" x14ac:dyDescent="0.2">
      <c r="A817" s="228" t="str">
        <f>$A$40</f>
        <v xml:space="preserve">8. PREPARED BY: </v>
      </c>
      <c r="B817" s="229"/>
      <c r="C817" s="229"/>
      <c r="D817" s="229"/>
      <c r="E817" s="229"/>
      <c r="F817" s="229"/>
      <c r="G817" s="229"/>
      <c r="H817" s="230"/>
      <c r="I817" s="243" t="str">
        <f>$I$40</f>
        <v>9. DATE</v>
      </c>
      <c r="J817" s="244"/>
      <c r="K817" s="243" t="str">
        <f>$K$40</f>
        <v>10. REVIEWED BY:    (Signature and Title of State Highway Official)</v>
      </c>
      <c r="L817" s="245"/>
      <c r="M817" s="245"/>
      <c r="N817" s="245"/>
      <c r="O817" s="245"/>
      <c r="P817" s="245"/>
      <c r="Q817" s="245"/>
      <c r="R817" s="245"/>
      <c r="S817" s="245"/>
      <c r="T817" s="245"/>
      <c r="U817" s="244"/>
      <c r="V817" s="243" t="s">
        <v>28</v>
      </c>
      <c r="W817" s="246"/>
    </row>
    <row r="818" spans="1:23" ht="12.75" customHeight="1" x14ac:dyDescent="0.2">
      <c r="A818" s="247" t="str">
        <f>$A$41</f>
        <v>(Signature and Title of Contractors Representative)</v>
      </c>
      <c r="B818" s="248"/>
      <c r="C818" s="248"/>
      <c r="D818" s="248"/>
      <c r="E818" s="248"/>
      <c r="F818" s="248"/>
      <c r="G818" s="248"/>
      <c r="H818" s="249"/>
      <c r="I818" s="250" t="str">
        <f>IF($I$41="","",$I$41)</f>
        <v/>
      </c>
      <c r="J818" s="192"/>
      <c r="K818" s="253" t="str">
        <f>IF($K$41="","",$K$41)</f>
        <v/>
      </c>
      <c r="L818" s="146"/>
      <c r="M818" s="146"/>
      <c r="N818" s="146"/>
      <c r="O818" s="146"/>
      <c r="P818" s="146"/>
      <c r="Q818" s="146"/>
      <c r="R818" s="146"/>
      <c r="S818" s="146"/>
      <c r="T818" s="146"/>
      <c r="U818" s="254"/>
      <c r="V818" s="258" t="str">
        <f>IF($V$41="","",$V$41)</f>
        <v/>
      </c>
      <c r="W818" s="259"/>
    </row>
    <row r="819" spans="1:23" x14ac:dyDescent="0.2">
      <c r="A819" s="262" t="str">
        <f>IF($A$42="","",$A$42)</f>
        <v/>
      </c>
      <c r="B819" s="263"/>
      <c r="C819" s="263"/>
      <c r="D819" s="263"/>
      <c r="E819" s="263"/>
      <c r="F819" s="263"/>
      <c r="G819" s="263"/>
      <c r="H819" s="264"/>
      <c r="I819" s="193"/>
      <c r="J819" s="192"/>
      <c r="K819" s="253"/>
      <c r="L819" s="146"/>
      <c r="M819" s="146"/>
      <c r="N819" s="146"/>
      <c r="O819" s="146"/>
      <c r="P819" s="146"/>
      <c r="Q819" s="146"/>
      <c r="R819" s="146"/>
      <c r="S819" s="146"/>
      <c r="T819" s="146"/>
      <c r="U819" s="254"/>
      <c r="V819" s="258"/>
      <c r="W819" s="259"/>
    </row>
    <row r="820" spans="1:23" x14ac:dyDescent="0.2">
      <c r="A820" s="262"/>
      <c r="B820" s="263"/>
      <c r="C820" s="263"/>
      <c r="D820" s="263"/>
      <c r="E820" s="263"/>
      <c r="F820" s="263"/>
      <c r="G820" s="263"/>
      <c r="H820" s="264"/>
      <c r="I820" s="193"/>
      <c r="J820" s="192"/>
      <c r="K820" s="253"/>
      <c r="L820" s="146"/>
      <c r="M820" s="146"/>
      <c r="N820" s="146"/>
      <c r="O820" s="146"/>
      <c r="P820" s="146"/>
      <c r="Q820" s="146"/>
      <c r="R820" s="146"/>
      <c r="S820" s="146"/>
      <c r="T820" s="146"/>
      <c r="U820" s="254"/>
      <c r="V820" s="258"/>
      <c r="W820" s="259"/>
    </row>
    <row r="821" spans="1:23" ht="13.5" thickBot="1" x14ac:dyDescent="0.25">
      <c r="A821" s="265"/>
      <c r="B821" s="266"/>
      <c r="C821" s="266"/>
      <c r="D821" s="266"/>
      <c r="E821" s="266"/>
      <c r="F821" s="266"/>
      <c r="G821" s="266"/>
      <c r="H821" s="267"/>
      <c r="I821" s="251"/>
      <c r="J821" s="252"/>
      <c r="K821" s="255"/>
      <c r="L821" s="256"/>
      <c r="M821" s="256"/>
      <c r="N821" s="256"/>
      <c r="O821" s="256"/>
      <c r="P821" s="256"/>
      <c r="Q821" s="256"/>
      <c r="R821" s="256"/>
      <c r="S821" s="256"/>
      <c r="T821" s="256"/>
      <c r="U821" s="257"/>
      <c r="V821" s="260"/>
      <c r="W821" s="261"/>
    </row>
    <row r="822" spans="1:23" x14ac:dyDescent="0.2">
      <c r="A822" s="234" t="str">
        <f>$A$45</f>
        <v>Form FHWA- 1391 (Rev. 06-22)</v>
      </c>
      <c r="B822" s="235"/>
      <c r="C822" s="236"/>
      <c r="D822" s="236"/>
      <c r="E822" s="49"/>
      <c r="F822" s="49"/>
      <c r="G822" s="49"/>
      <c r="H822" s="49"/>
      <c r="I822" s="49"/>
      <c r="J822" s="237" t="str">
        <f>$J$45</f>
        <v>PREVIOUS EDITIONS ARE OBSOLETE</v>
      </c>
      <c r="K822" s="237"/>
      <c r="L822" s="237"/>
      <c r="M822" s="237"/>
      <c r="N822" s="237"/>
      <c r="O822" s="237"/>
      <c r="P822" s="237"/>
      <c r="Q822" s="237"/>
      <c r="R822" s="237"/>
      <c r="S822" s="237"/>
      <c r="T822" s="237"/>
      <c r="U822" s="237"/>
      <c r="V822" s="237"/>
      <c r="W822" s="237"/>
    </row>
    <row r="823" spans="1:23" ht="13.5" thickBot="1" x14ac:dyDescent="0.25"/>
    <row r="824" spans="1:23" s="52" customFormat="1" ht="18.75" thickBot="1" x14ac:dyDescent="0.3">
      <c r="A824" s="207" t="str">
        <f>$A$10</f>
        <v xml:space="preserve">FEDERAL-AID HIGHWAY CONSTRUCTION CONTRACTORS ANNUAL EEO REPORT </v>
      </c>
      <c r="B824" s="208"/>
      <c r="C824" s="208"/>
      <c r="D824" s="208"/>
      <c r="E824" s="208"/>
      <c r="F824" s="208"/>
      <c r="G824" s="208"/>
      <c r="H824" s="208"/>
      <c r="I824" s="208"/>
      <c r="J824" s="208"/>
      <c r="K824" s="208"/>
      <c r="L824" s="208"/>
      <c r="M824" s="208"/>
      <c r="N824" s="208"/>
      <c r="O824" s="208"/>
      <c r="P824" s="208"/>
      <c r="Q824" s="208"/>
      <c r="R824" s="208"/>
      <c r="S824" s="208"/>
      <c r="T824" s="208"/>
      <c r="U824" s="208"/>
      <c r="V824" s="208"/>
      <c r="W824" s="209"/>
    </row>
    <row r="825" spans="1:23" ht="12.75" customHeight="1" x14ac:dyDescent="0.2">
      <c r="A825" s="210" t="str">
        <f>$A$11</f>
        <v xml:space="preserve">1. SELECT FIELD FROM DROPDOWN MENU: </v>
      </c>
      <c r="B825" s="211"/>
      <c r="C825" s="211"/>
      <c r="D825" s="212"/>
      <c r="E825" s="213" t="str">
        <f>$E$11</f>
        <v>2. COMPANY NAME, CITY, STATE:</v>
      </c>
      <c r="F825" s="138"/>
      <c r="G825" s="138"/>
      <c r="H825" s="138"/>
      <c r="I825" s="214"/>
      <c r="J825" s="161" t="str">
        <f>$J$11</f>
        <v>3. PROJECT NAME or DESCRIPTION:</v>
      </c>
      <c r="K825" s="162"/>
      <c r="L825" s="162"/>
      <c r="M825" s="162"/>
      <c r="N825" s="163" t="str">
        <f>$N$11</f>
        <v>4. DOLLAR AMOUNT OF CONTRACT:</v>
      </c>
      <c r="O825" s="164"/>
      <c r="P825" s="164"/>
      <c r="Q825" s="164"/>
      <c r="R825" s="215" t="str">
        <f>$R$11</f>
        <v>5.REPORTING WEEK FOR THIS PROJECT:</v>
      </c>
      <c r="S825" s="216"/>
      <c r="T825" s="216"/>
      <c r="U825" s="216"/>
      <c r="V825" s="216"/>
      <c r="W825" s="217"/>
    </row>
    <row r="826" spans="1:23" ht="12.75" customHeight="1" x14ac:dyDescent="0.2">
      <c r="A826" s="184"/>
      <c r="B826" s="185"/>
      <c r="C826" s="185"/>
      <c r="D826" s="186"/>
      <c r="E826" s="190" t="str">
        <f>IF($D$4="","Enter Company information at top of spreadsheet",$D$4)</f>
        <v>Enter Company information at top of spreadsheet</v>
      </c>
      <c r="F826" s="191"/>
      <c r="G826" s="191"/>
      <c r="H826" s="191"/>
      <c r="I826" s="192"/>
      <c r="J826" s="165"/>
      <c r="K826" s="166"/>
      <c r="L826" s="166"/>
      <c r="M826" s="166"/>
      <c r="N826" s="169"/>
      <c r="O826" s="170"/>
      <c r="P826" s="170"/>
      <c r="Q826" s="171"/>
      <c r="R826" s="197"/>
      <c r="S826" s="198"/>
      <c r="T826" s="198"/>
      <c r="U826" s="198"/>
      <c r="V826" s="198"/>
      <c r="W826" s="199"/>
    </row>
    <row r="827" spans="1:23" x14ac:dyDescent="0.2">
      <c r="A827" s="184"/>
      <c r="B827" s="185"/>
      <c r="C827" s="185"/>
      <c r="D827" s="186"/>
      <c r="E827" s="193"/>
      <c r="F827" s="191"/>
      <c r="G827" s="191"/>
      <c r="H827" s="191"/>
      <c r="I827" s="192"/>
      <c r="J827" s="165"/>
      <c r="K827" s="166"/>
      <c r="L827" s="166"/>
      <c r="M827" s="166"/>
      <c r="N827" s="172"/>
      <c r="O827" s="170"/>
      <c r="P827" s="170"/>
      <c r="Q827" s="171"/>
      <c r="R827" s="200"/>
      <c r="S827" s="198"/>
      <c r="T827" s="198"/>
      <c r="U827" s="198"/>
      <c r="V827" s="198"/>
      <c r="W827" s="199"/>
    </row>
    <row r="828" spans="1:23" ht="13.5" thickBot="1" x14ac:dyDescent="0.25">
      <c r="A828" s="187"/>
      <c r="B828" s="188"/>
      <c r="C828" s="188"/>
      <c r="D828" s="189"/>
      <c r="E828" s="194"/>
      <c r="F828" s="195"/>
      <c r="G828" s="195"/>
      <c r="H828" s="195"/>
      <c r="I828" s="196"/>
      <c r="J828" s="167"/>
      <c r="K828" s="168"/>
      <c r="L828" s="168"/>
      <c r="M828" s="168"/>
      <c r="N828" s="173"/>
      <c r="O828" s="174"/>
      <c r="P828" s="174"/>
      <c r="Q828" s="175"/>
      <c r="R828" s="201"/>
      <c r="S828" s="202"/>
      <c r="T828" s="202"/>
      <c r="U828" s="202"/>
      <c r="V828" s="202"/>
      <c r="W828" s="203"/>
    </row>
    <row r="829" spans="1:23" ht="13.5" customHeight="1" thickBot="1" x14ac:dyDescent="0.25">
      <c r="A829" s="204" t="str">
        <f>$A$15</f>
        <v>This collection of information is required by law and regulation 23 U.S.C. 140a and 23 CFR Part 230. The OMB control number for this collection is 2125-0019 expiring in March 2025.</v>
      </c>
      <c r="B829" s="205"/>
      <c r="C829" s="205"/>
      <c r="D829" s="205"/>
      <c r="E829" s="205"/>
      <c r="F829" s="205"/>
      <c r="G829" s="205"/>
      <c r="H829" s="205"/>
      <c r="I829" s="205"/>
      <c r="J829" s="205"/>
      <c r="K829" s="205"/>
      <c r="L829" s="205"/>
      <c r="M829" s="205"/>
      <c r="N829" s="205"/>
      <c r="O829" s="205"/>
      <c r="P829" s="205"/>
      <c r="Q829" s="205"/>
      <c r="R829" s="205"/>
      <c r="S829" s="205"/>
      <c r="T829" s="205"/>
      <c r="U829" s="205"/>
      <c r="V829" s="205"/>
      <c r="W829" s="206"/>
    </row>
    <row r="830" spans="1:23" ht="25.5" customHeight="1" thickBot="1" x14ac:dyDescent="0.25">
      <c r="A830" s="178" t="str">
        <f>$A$16</f>
        <v>6. WORKFORCE ON FEDERAL-AID AND CONSTRUCTION SITE(S) DURING LAST FULL PAY PERIOD ENDING IN JULY 2024</v>
      </c>
      <c r="B830" s="179"/>
      <c r="C830" s="179"/>
      <c r="D830" s="179"/>
      <c r="E830" s="179"/>
      <c r="F830" s="179"/>
      <c r="G830" s="179"/>
      <c r="H830" s="179"/>
      <c r="I830" s="179"/>
      <c r="J830" s="179"/>
      <c r="K830" s="179"/>
      <c r="L830" s="179"/>
      <c r="M830" s="179"/>
      <c r="N830" s="179"/>
      <c r="O830" s="179"/>
      <c r="P830" s="179"/>
      <c r="Q830" s="179"/>
      <c r="R830" s="179"/>
      <c r="S830" s="179"/>
      <c r="T830" s="179"/>
      <c r="U830" s="179"/>
      <c r="V830" s="179"/>
      <c r="W830" s="180"/>
    </row>
    <row r="831" spans="1:23" ht="14.25" thickTop="1" thickBot="1" x14ac:dyDescent="0.25">
      <c r="A831" s="181" t="str">
        <f>$A$17</f>
        <v>TABLE A</v>
      </c>
      <c r="B831" s="182"/>
      <c r="C831" s="182"/>
      <c r="D831" s="182"/>
      <c r="E831" s="182"/>
      <c r="F831" s="182"/>
      <c r="G831" s="182"/>
      <c r="H831" s="182"/>
      <c r="I831" s="182"/>
      <c r="J831" s="182"/>
      <c r="K831" s="182"/>
      <c r="L831" s="182"/>
      <c r="M831" s="182"/>
      <c r="N831" s="182"/>
      <c r="O831" s="182"/>
      <c r="P831" s="182"/>
      <c r="Q831" s="182"/>
      <c r="R831" s="182"/>
      <c r="S831" s="183"/>
      <c r="T831" s="231" t="str">
        <f>$T$17</f>
        <v>TABLE B</v>
      </c>
      <c r="U831" s="232"/>
      <c r="V831" s="232"/>
      <c r="W831" s="233"/>
    </row>
    <row r="832" spans="1:23" ht="95.25" customHeight="1" thickTop="1" thickBot="1" x14ac:dyDescent="0.25">
      <c r="A832" s="32" t="str">
        <f>$A$18</f>
        <v>JOB CATEGORIES</v>
      </c>
      <c r="B832" s="238" t="str">
        <f>$B$18</f>
        <v>TOTAL EMPLOYED</v>
      </c>
      <c r="C832" s="239"/>
      <c r="D832" s="240" t="str">
        <f>$D$18</f>
        <v>TOTAL RACIAL / ETHNIC MINORITY</v>
      </c>
      <c r="E832" s="241"/>
      <c r="F832" s="242" t="str">
        <f>$F$18</f>
        <v>BLACK or
AFRICAN
AMERICAN</v>
      </c>
      <c r="G832" s="177"/>
      <c r="H832" s="176" t="str">
        <f>$H$18</f>
        <v>HISPANIC OR LATINO</v>
      </c>
      <c r="I832" s="177"/>
      <c r="J832" s="176" t="str">
        <f>$J$18</f>
        <v>AMERICAN 
INDIAN OR 
ALASKA 
NATIVE</v>
      </c>
      <c r="K832" s="177"/>
      <c r="L832" s="176" t="str">
        <f>$L$18</f>
        <v>ASIAN</v>
      </c>
      <c r="M832" s="177"/>
      <c r="N832" s="176" t="str">
        <f>$N$18</f>
        <v>NATIVE 
HAWAIIAN OR 
OTHER PACIFIC ISLANDER</v>
      </c>
      <c r="O832" s="177"/>
      <c r="P832" s="176" t="str">
        <f>$P$18</f>
        <v>TWO OR MORE RACES</v>
      </c>
      <c r="Q832" s="177"/>
      <c r="R832" s="176" t="str">
        <f>$R$18</f>
        <v xml:space="preserve">WHITE </v>
      </c>
      <c r="S832" s="218"/>
      <c r="T832" s="219" t="str">
        <f>$T$18</f>
        <v>APPRENTICES</v>
      </c>
      <c r="U832" s="219"/>
      <c r="V832" s="220" t="str">
        <f>$V$18</f>
        <v>ON THE JOB TRAINEES</v>
      </c>
      <c r="W832" s="221"/>
    </row>
    <row r="833" spans="1:23" ht="13.5" thickBot="1" x14ac:dyDescent="0.25">
      <c r="A833" s="33"/>
      <c r="B833" s="34" t="str">
        <f>$B$19</f>
        <v>M</v>
      </c>
      <c r="C833" s="35" t="str">
        <f>$C$19</f>
        <v>F</v>
      </c>
      <c r="D833" s="36" t="str">
        <f>$D$19</f>
        <v>M</v>
      </c>
      <c r="E833" s="35" t="str">
        <f>$E$19</f>
        <v>F</v>
      </c>
      <c r="F833" s="37" t="str">
        <f>$F$19</f>
        <v>M</v>
      </c>
      <c r="G833" s="38" t="str">
        <f>$G$19</f>
        <v>F</v>
      </c>
      <c r="H833" s="39" t="str">
        <f>$H$19</f>
        <v>M</v>
      </c>
      <c r="I833" s="38" t="str">
        <f>$I$19</f>
        <v>F</v>
      </c>
      <c r="J833" s="39" t="str">
        <f>$J$19</f>
        <v>M</v>
      </c>
      <c r="K833" s="38" t="str">
        <f>$K$19</f>
        <v>F</v>
      </c>
      <c r="L833" s="39" t="str">
        <f>$L$19</f>
        <v>M</v>
      </c>
      <c r="M833" s="38" t="str">
        <f>$M$19</f>
        <v>F</v>
      </c>
      <c r="N833" s="39" t="str">
        <f>$N$19</f>
        <v>M</v>
      </c>
      <c r="O833" s="38" t="str">
        <f>$O$19</f>
        <v>F</v>
      </c>
      <c r="P833" s="39" t="str">
        <f>$P$19</f>
        <v>M</v>
      </c>
      <c r="Q833" s="38" t="str">
        <f>$Q$19</f>
        <v>F</v>
      </c>
      <c r="R833" s="39" t="str">
        <f>$R$19</f>
        <v>M</v>
      </c>
      <c r="S833" s="40" t="str">
        <f>$S$19</f>
        <v>F</v>
      </c>
      <c r="T833" s="41" t="str">
        <f>$T$19</f>
        <v>M</v>
      </c>
      <c r="U833" s="35" t="str">
        <f>$U$19</f>
        <v>F</v>
      </c>
      <c r="V833" s="96" t="str">
        <f>$V$19</f>
        <v>M</v>
      </c>
      <c r="W833" s="42" t="str">
        <f>$W$19</f>
        <v>F</v>
      </c>
    </row>
    <row r="834" spans="1:23" ht="13.5" thickBot="1" x14ac:dyDescent="0.25">
      <c r="A834" s="43" t="str">
        <f>$A$20</f>
        <v>OFFICIALS</v>
      </c>
      <c r="B834" s="111">
        <f>F834+H834+J834+L834+N834+P834+R834</f>
        <v>0</v>
      </c>
      <c r="C834" s="112">
        <f t="shared" ref="C834:C848" si="131">G834+I834+K834+M834+O834+Q834+S834</f>
        <v>0</v>
      </c>
      <c r="D834" s="113">
        <f t="shared" ref="D834:D848" si="132">F834+H834+J834+L834+N834+P834</f>
        <v>0</v>
      </c>
      <c r="E834" s="112">
        <f t="shared" ref="E834:E848" si="133">G834+I834+K834+M834+O834+Q834</f>
        <v>0</v>
      </c>
      <c r="F834" s="55"/>
      <c r="G834" s="56"/>
      <c r="H834" s="57"/>
      <c r="I834" s="56"/>
      <c r="J834" s="57"/>
      <c r="K834" s="56"/>
      <c r="L834" s="57"/>
      <c r="M834" s="56"/>
      <c r="N834" s="57"/>
      <c r="O834" s="56"/>
      <c r="P834" s="57"/>
      <c r="Q834" s="56"/>
      <c r="R834" s="58"/>
      <c r="S834" s="59"/>
      <c r="T834" s="128"/>
      <c r="U834" s="129"/>
      <c r="V834" s="128"/>
      <c r="W834" s="130"/>
    </row>
    <row r="835" spans="1:23" ht="13.5" thickBot="1" x14ac:dyDescent="0.25">
      <c r="A835" s="43" t="str">
        <f>$A$21</f>
        <v>SUPERVISORS</v>
      </c>
      <c r="B835" s="111">
        <f t="shared" ref="B835:B848" si="134">F835+H835+J835+L835+N835+P835+R835</f>
        <v>0</v>
      </c>
      <c r="C835" s="112">
        <f t="shared" si="131"/>
        <v>0</v>
      </c>
      <c r="D835" s="113">
        <f t="shared" si="132"/>
        <v>0</v>
      </c>
      <c r="E835" s="112">
        <f t="shared" si="133"/>
        <v>0</v>
      </c>
      <c r="F835" s="55"/>
      <c r="G835" s="56"/>
      <c r="H835" s="57"/>
      <c r="I835" s="56"/>
      <c r="J835" s="57"/>
      <c r="K835" s="56"/>
      <c r="L835" s="57"/>
      <c r="M835" s="56"/>
      <c r="N835" s="57"/>
      <c r="O835" s="56"/>
      <c r="P835" s="57"/>
      <c r="Q835" s="60"/>
      <c r="R835" s="61"/>
      <c r="S835" s="62"/>
      <c r="T835" s="131"/>
      <c r="U835" s="132"/>
      <c r="V835" s="131"/>
      <c r="W835" s="133"/>
    </row>
    <row r="836" spans="1:23" ht="13.5" thickBot="1" x14ac:dyDescent="0.25">
      <c r="A836" s="43" t="str">
        <f>$A$22</f>
        <v>FOREMEN/WOMEN</v>
      </c>
      <c r="B836" s="111">
        <f t="shared" si="134"/>
        <v>0</v>
      </c>
      <c r="C836" s="112">
        <f t="shared" si="131"/>
        <v>0</v>
      </c>
      <c r="D836" s="113">
        <f t="shared" si="132"/>
        <v>0</v>
      </c>
      <c r="E836" s="112">
        <f t="shared" si="133"/>
        <v>0</v>
      </c>
      <c r="F836" s="55"/>
      <c r="G836" s="56"/>
      <c r="H836" s="57"/>
      <c r="I836" s="56"/>
      <c r="J836" s="57"/>
      <c r="K836" s="56"/>
      <c r="L836" s="57"/>
      <c r="M836" s="56"/>
      <c r="N836" s="57"/>
      <c r="O836" s="56"/>
      <c r="P836" s="57"/>
      <c r="Q836" s="60"/>
      <c r="R836" s="65"/>
      <c r="S836" s="66"/>
      <c r="T836" s="134"/>
      <c r="U836" s="135"/>
      <c r="V836" s="134"/>
      <c r="W836" s="136"/>
    </row>
    <row r="837" spans="1:23" ht="13.5" thickBot="1" x14ac:dyDescent="0.25">
      <c r="A837" s="43" t="str">
        <f>$A$23</f>
        <v>CLERICAL</v>
      </c>
      <c r="B837" s="111">
        <f t="shared" si="134"/>
        <v>0</v>
      </c>
      <c r="C837" s="112">
        <f t="shared" si="131"/>
        <v>0</v>
      </c>
      <c r="D837" s="113">
        <f t="shared" si="132"/>
        <v>0</v>
      </c>
      <c r="E837" s="112">
        <f t="shared" si="133"/>
        <v>0</v>
      </c>
      <c r="F837" s="55"/>
      <c r="G837" s="56"/>
      <c r="H837" s="57"/>
      <c r="I837" s="56"/>
      <c r="J837" s="57"/>
      <c r="K837" s="56"/>
      <c r="L837" s="57"/>
      <c r="M837" s="56"/>
      <c r="N837" s="57"/>
      <c r="O837" s="56"/>
      <c r="P837" s="57"/>
      <c r="Q837" s="60"/>
      <c r="R837" s="65"/>
      <c r="S837" s="66"/>
      <c r="T837" s="134"/>
      <c r="U837" s="135"/>
      <c r="V837" s="134"/>
      <c r="W837" s="136"/>
    </row>
    <row r="838" spans="1:23" ht="13.5" thickBot="1" x14ac:dyDescent="0.25">
      <c r="A838" s="43" t="str">
        <f>$A$24</f>
        <v>EQUIPMENT OPERATORS</v>
      </c>
      <c r="B838" s="111">
        <f t="shared" si="134"/>
        <v>0</v>
      </c>
      <c r="C838" s="112">
        <f t="shared" si="131"/>
        <v>0</v>
      </c>
      <c r="D838" s="113">
        <f t="shared" si="132"/>
        <v>0</v>
      </c>
      <c r="E838" s="112">
        <f t="shared" si="133"/>
        <v>0</v>
      </c>
      <c r="F838" s="55"/>
      <c r="G838" s="56"/>
      <c r="H838" s="57"/>
      <c r="I838" s="56"/>
      <c r="J838" s="57"/>
      <c r="K838" s="56"/>
      <c r="L838" s="57"/>
      <c r="M838" s="56"/>
      <c r="N838" s="57"/>
      <c r="O838" s="56"/>
      <c r="P838" s="57"/>
      <c r="Q838" s="60"/>
      <c r="R838" s="65"/>
      <c r="S838" s="66"/>
      <c r="T838" s="67"/>
      <c r="U838" s="89"/>
      <c r="V838" s="67"/>
      <c r="W838" s="68"/>
    </row>
    <row r="839" spans="1:23" ht="13.5" thickBot="1" x14ac:dyDescent="0.25">
      <c r="A839" s="43" t="str">
        <f>$A$25</f>
        <v>MECHANICS</v>
      </c>
      <c r="B839" s="111">
        <f t="shared" si="134"/>
        <v>0</v>
      </c>
      <c r="C839" s="112">
        <f t="shared" si="131"/>
        <v>0</v>
      </c>
      <c r="D839" s="113">
        <f t="shared" si="132"/>
        <v>0</v>
      </c>
      <c r="E839" s="112">
        <f t="shared" si="133"/>
        <v>0</v>
      </c>
      <c r="F839" s="55"/>
      <c r="G839" s="56"/>
      <c r="H839" s="57"/>
      <c r="I839" s="56"/>
      <c r="J839" s="57"/>
      <c r="K839" s="56"/>
      <c r="L839" s="57"/>
      <c r="M839" s="56"/>
      <c r="N839" s="57"/>
      <c r="O839" s="56"/>
      <c r="P839" s="57"/>
      <c r="Q839" s="60"/>
      <c r="R839" s="65"/>
      <c r="S839" s="66"/>
      <c r="T839" s="67"/>
      <c r="U839" s="89"/>
      <c r="V839" s="67"/>
      <c r="W839" s="68"/>
    </row>
    <row r="840" spans="1:23" ht="13.5" thickBot="1" x14ac:dyDescent="0.25">
      <c r="A840" s="43" t="str">
        <f>$A$26</f>
        <v>TRUCK DRIVERS</v>
      </c>
      <c r="B840" s="111">
        <f t="shared" si="134"/>
        <v>0</v>
      </c>
      <c r="C840" s="112">
        <f t="shared" si="131"/>
        <v>0</v>
      </c>
      <c r="D840" s="113">
        <f t="shared" si="132"/>
        <v>0</v>
      </c>
      <c r="E840" s="112">
        <f t="shared" si="133"/>
        <v>0</v>
      </c>
      <c r="F840" s="55"/>
      <c r="G840" s="56"/>
      <c r="H840" s="57"/>
      <c r="I840" s="56"/>
      <c r="J840" s="57"/>
      <c r="K840" s="56"/>
      <c r="L840" s="57"/>
      <c r="M840" s="56"/>
      <c r="N840" s="57"/>
      <c r="O840" s="56"/>
      <c r="P840" s="57"/>
      <c r="Q840" s="60"/>
      <c r="R840" s="69"/>
      <c r="S840" s="70"/>
      <c r="T840" s="63"/>
      <c r="U840" s="90"/>
      <c r="V840" s="63"/>
      <c r="W840" s="64"/>
    </row>
    <row r="841" spans="1:23" ht="13.5" thickBot="1" x14ac:dyDescent="0.25">
      <c r="A841" s="43" t="str">
        <f>$A$27</f>
        <v>IRONWORKERS</v>
      </c>
      <c r="B841" s="111">
        <f t="shared" si="134"/>
        <v>0</v>
      </c>
      <c r="C841" s="112">
        <f t="shared" si="131"/>
        <v>0</v>
      </c>
      <c r="D841" s="113">
        <f t="shared" si="132"/>
        <v>0</v>
      </c>
      <c r="E841" s="112">
        <f t="shared" si="133"/>
        <v>0</v>
      </c>
      <c r="F841" s="55"/>
      <c r="G841" s="56"/>
      <c r="H841" s="57"/>
      <c r="I841" s="56"/>
      <c r="J841" s="57"/>
      <c r="K841" s="56"/>
      <c r="L841" s="57"/>
      <c r="M841" s="56"/>
      <c r="N841" s="57"/>
      <c r="O841" s="56"/>
      <c r="P841" s="57"/>
      <c r="Q841" s="60"/>
      <c r="R841" s="71"/>
      <c r="S841" s="72"/>
      <c r="T841" s="73"/>
      <c r="U841" s="91"/>
      <c r="V841" s="73"/>
      <c r="W841" s="74"/>
    </row>
    <row r="842" spans="1:23" ht="13.5" thickBot="1" x14ac:dyDescent="0.25">
      <c r="A842" s="43" t="str">
        <f>$A$28</f>
        <v>CARPENTERS</v>
      </c>
      <c r="B842" s="111">
        <f t="shared" si="134"/>
        <v>0</v>
      </c>
      <c r="C842" s="112">
        <f t="shared" si="131"/>
        <v>0</v>
      </c>
      <c r="D842" s="113">
        <f t="shared" si="132"/>
        <v>0</v>
      </c>
      <c r="E842" s="112">
        <f t="shared" si="133"/>
        <v>0</v>
      </c>
      <c r="F842" s="55"/>
      <c r="G842" s="56"/>
      <c r="H842" s="57"/>
      <c r="I842" s="56"/>
      <c r="J842" s="57"/>
      <c r="K842" s="56"/>
      <c r="L842" s="57"/>
      <c r="M842" s="56"/>
      <c r="N842" s="57"/>
      <c r="O842" s="56"/>
      <c r="P842" s="57"/>
      <c r="Q842" s="60"/>
      <c r="R842" s="71"/>
      <c r="S842" s="72"/>
      <c r="T842" s="73"/>
      <c r="U842" s="91"/>
      <c r="V842" s="73"/>
      <c r="W842" s="74"/>
    </row>
    <row r="843" spans="1:23" ht="13.5" thickBot="1" x14ac:dyDescent="0.25">
      <c r="A843" s="43" t="str">
        <f>$A$29</f>
        <v>CEMENT MASONS</v>
      </c>
      <c r="B843" s="111">
        <f t="shared" si="134"/>
        <v>0</v>
      </c>
      <c r="C843" s="112">
        <f t="shared" si="131"/>
        <v>0</v>
      </c>
      <c r="D843" s="113">
        <f t="shared" si="132"/>
        <v>0</v>
      </c>
      <c r="E843" s="112">
        <f t="shared" si="133"/>
        <v>0</v>
      </c>
      <c r="F843" s="55"/>
      <c r="G843" s="56"/>
      <c r="H843" s="57"/>
      <c r="I843" s="56"/>
      <c r="J843" s="57"/>
      <c r="K843" s="56"/>
      <c r="L843" s="57"/>
      <c r="M843" s="56"/>
      <c r="N843" s="57"/>
      <c r="O843" s="56"/>
      <c r="P843" s="57"/>
      <c r="Q843" s="60"/>
      <c r="R843" s="71"/>
      <c r="S843" s="72"/>
      <c r="T843" s="73"/>
      <c r="U843" s="91"/>
      <c r="V843" s="73"/>
      <c r="W843" s="74"/>
    </row>
    <row r="844" spans="1:23" ht="13.5" thickBot="1" x14ac:dyDescent="0.25">
      <c r="A844" s="43" t="str">
        <f>$A$30</f>
        <v>ELECTRICIANS</v>
      </c>
      <c r="B844" s="111">
        <f t="shared" si="134"/>
        <v>0</v>
      </c>
      <c r="C844" s="112">
        <f t="shared" si="131"/>
        <v>0</v>
      </c>
      <c r="D844" s="113">
        <f t="shared" si="132"/>
        <v>0</v>
      </c>
      <c r="E844" s="112">
        <f t="shared" si="133"/>
        <v>0</v>
      </c>
      <c r="F844" s="55"/>
      <c r="G844" s="56"/>
      <c r="H844" s="57"/>
      <c r="I844" s="56"/>
      <c r="J844" s="57"/>
      <c r="K844" s="56"/>
      <c r="L844" s="57"/>
      <c r="M844" s="56"/>
      <c r="N844" s="57"/>
      <c r="O844" s="56"/>
      <c r="P844" s="57"/>
      <c r="Q844" s="60"/>
      <c r="R844" s="71"/>
      <c r="S844" s="72"/>
      <c r="T844" s="73"/>
      <c r="U844" s="91"/>
      <c r="V844" s="73"/>
      <c r="W844" s="74"/>
    </row>
    <row r="845" spans="1:23" ht="13.5" thickBot="1" x14ac:dyDescent="0.25">
      <c r="A845" s="43" t="str">
        <f>$A$31</f>
        <v>PIPEFITTER/PLUMBERS</v>
      </c>
      <c r="B845" s="111">
        <f t="shared" si="134"/>
        <v>0</v>
      </c>
      <c r="C845" s="112">
        <f t="shared" si="131"/>
        <v>0</v>
      </c>
      <c r="D845" s="113">
        <f t="shared" si="132"/>
        <v>0</v>
      </c>
      <c r="E845" s="112">
        <f t="shared" si="133"/>
        <v>0</v>
      </c>
      <c r="F845" s="55"/>
      <c r="G845" s="56"/>
      <c r="H845" s="57"/>
      <c r="I845" s="56"/>
      <c r="J845" s="57"/>
      <c r="K845" s="56"/>
      <c r="L845" s="57"/>
      <c r="M845" s="56"/>
      <c r="N845" s="57"/>
      <c r="O845" s="56"/>
      <c r="P845" s="57"/>
      <c r="Q845" s="56"/>
      <c r="R845" s="75"/>
      <c r="S845" s="76"/>
      <c r="T845" s="77"/>
      <c r="U845" s="92"/>
      <c r="V845" s="77"/>
      <c r="W845" s="78"/>
    </row>
    <row r="846" spans="1:23" ht="13.5" thickBot="1" x14ac:dyDescent="0.25">
      <c r="A846" s="43" t="str">
        <f>$A$32</f>
        <v>PAINTERS</v>
      </c>
      <c r="B846" s="111">
        <f t="shared" si="134"/>
        <v>0</v>
      </c>
      <c r="C846" s="112">
        <f t="shared" si="131"/>
        <v>0</v>
      </c>
      <c r="D846" s="113">
        <f t="shared" si="132"/>
        <v>0</v>
      </c>
      <c r="E846" s="112">
        <f t="shared" si="133"/>
        <v>0</v>
      </c>
      <c r="F846" s="55"/>
      <c r="G846" s="56"/>
      <c r="H846" s="57"/>
      <c r="I846" s="56"/>
      <c r="J846" s="57"/>
      <c r="K846" s="56"/>
      <c r="L846" s="57"/>
      <c r="M846" s="56"/>
      <c r="N846" s="57"/>
      <c r="O846" s="56"/>
      <c r="P846" s="57"/>
      <c r="Q846" s="56"/>
      <c r="R846" s="57"/>
      <c r="S846" s="79"/>
      <c r="T846" s="80"/>
      <c r="U846" s="93"/>
      <c r="V846" s="80"/>
      <c r="W846" s="81"/>
    </row>
    <row r="847" spans="1:23" ht="13.5" thickBot="1" x14ac:dyDescent="0.25">
      <c r="A847" s="43" t="str">
        <f>$A$33</f>
        <v>LABORERS-SEMI SKILLED</v>
      </c>
      <c r="B847" s="111">
        <f t="shared" si="134"/>
        <v>0</v>
      </c>
      <c r="C847" s="112">
        <f t="shared" si="131"/>
        <v>0</v>
      </c>
      <c r="D847" s="113">
        <f t="shared" si="132"/>
        <v>0</v>
      </c>
      <c r="E847" s="112">
        <f t="shared" si="133"/>
        <v>0</v>
      </c>
      <c r="F847" s="55"/>
      <c r="G847" s="56"/>
      <c r="H847" s="57"/>
      <c r="I847" s="56"/>
      <c r="J847" s="57"/>
      <c r="K847" s="56"/>
      <c r="L847" s="57"/>
      <c r="M847" s="56"/>
      <c r="N847" s="57"/>
      <c r="O847" s="56"/>
      <c r="P847" s="57"/>
      <c r="Q847" s="56"/>
      <c r="R847" s="57"/>
      <c r="S847" s="79"/>
      <c r="T847" s="80"/>
      <c r="U847" s="93"/>
      <c r="V847" s="80"/>
      <c r="W847" s="81"/>
    </row>
    <row r="848" spans="1:23" ht="13.5" thickBot="1" x14ac:dyDescent="0.25">
      <c r="A848" s="43" t="str">
        <f>$A$34</f>
        <v>LABORERS-UNSKILLED</v>
      </c>
      <c r="B848" s="111">
        <f t="shared" si="134"/>
        <v>0</v>
      </c>
      <c r="C848" s="112">
        <f t="shared" si="131"/>
        <v>0</v>
      </c>
      <c r="D848" s="113">
        <f t="shared" si="132"/>
        <v>0</v>
      </c>
      <c r="E848" s="112">
        <f t="shared" si="133"/>
        <v>0</v>
      </c>
      <c r="F848" s="55"/>
      <c r="G848" s="56"/>
      <c r="H848" s="57"/>
      <c r="I848" s="56"/>
      <c r="J848" s="57"/>
      <c r="K848" s="56"/>
      <c r="L848" s="57"/>
      <c r="M848" s="56"/>
      <c r="N848" s="57"/>
      <c r="O848" s="56"/>
      <c r="P848" s="57"/>
      <c r="Q848" s="56"/>
      <c r="R848" s="57"/>
      <c r="S848" s="79"/>
      <c r="T848" s="80"/>
      <c r="U848" s="93"/>
      <c r="V848" s="80"/>
      <c r="W848" s="81"/>
    </row>
    <row r="849" spans="1:23" ht="13.5" thickBot="1" x14ac:dyDescent="0.25">
      <c r="A849" s="43" t="str">
        <f>$A$35</f>
        <v>TOTAL</v>
      </c>
      <c r="B849" s="114">
        <f t="shared" ref="B849:O849" si="135">SUM(B834:B848)</f>
        <v>0</v>
      </c>
      <c r="C849" s="110">
        <f t="shared" si="135"/>
        <v>0</v>
      </c>
      <c r="D849" s="115">
        <f t="shared" si="135"/>
        <v>0</v>
      </c>
      <c r="E849" s="109">
        <f t="shared" si="135"/>
        <v>0</v>
      </c>
      <c r="F849" s="107">
        <f t="shared" si="135"/>
        <v>0</v>
      </c>
      <c r="G849" s="108">
        <f t="shared" si="135"/>
        <v>0</v>
      </c>
      <c r="H849" s="107">
        <f t="shared" si="135"/>
        <v>0</v>
      </c>
      <c r="I849" s="108">
        <f t="shared" si="135"/>
        <v>0</v>
      </c>
      <c r="J849" s="107">
        <f t="shared" si="135"/>
        <v>0</v>
      </c>
      <c r="K849" s="108">
        <f t="shared" si="135"/>
        <v>0</v>
      </c>
      <c r="L849" s="107">
        <f t="shared" si="135"/>
        <v>0</v>
      </c>
      <c r="M849" s="108">
        <f t="shared" si="135"/>
        <v>0</v>
      </c>
      <c r="N849" s="107">
        <f t="shared" si="135"/>
        <v>0</v>
      </c>
      <c r="O849" s="108">
        <f t="shared" si="135"/>
        <v>0</v>
      </c>
      <c r="P849" s="107">
        <f>SUM(P834:P848)</f>
        <v>0</v>
      </c>
      <c r="Q849" s="108">
        <f>SUM(Q834:Q848)</f>
        <v>0</v>
      </c>
      <c r="R849" s="107">
        <f t="shared" ref="R849:S849" si="136">SUM(R834:R848)</f>
        <v>0</v>
      </c>
      <c r="S849" s="109">
        <f t="shared" si="136"/>
        <v>0</v>
      </c>
      <c r="T849" s="107">
        <f>SUM(T834:T848)</f>
        <v>0</v>
      </c>
      <c r="U849" s="110">
        <f>SUM(U834:U848)</f>
        <v>0</v>
      </c>
      <c r="V849" s="107">
        <f>SUM(V834:V848)</f>
        <v>0</v>
      </c>
      <c r="W849" s="109">
        <f>SUM(W834:W848)</f>
        <v>0</v>
      </c>
    </row>
    <row r="850" spans="1:23" ht="12.75" customHeight="1" x14ac:dyDescent="0.2">
      <c r="A850" s="222" t="str">
        <f>$A$36</f>
        <v>TABLE C (Table B data by racial status)</v>
      </c>
      <c r="B850" s="223"/>
      <c r="C850" s="223"/>
      <c r="D850" s="223"/>
      <c r="E850" s="223"/>
      <c r="F850" s="223"/>
      <c r="G850" s="223"/>
      <c r="H850" s="223"/>
      <c r="I850" s="223"/>
      <c r="J850" s="223"/>
      <c r="K850" s="223"/>
      <c r="L850" s="223"/>
      <c r="M850" s="223"/>
      <c r="N850" s="223"/>
      <c r="O850" s="223"/>
      <c r="P850" s="223"/>
      <c r="Q850" s="223"/>
      <c r="R850" s="223"/>
      <c r="S850" s="223"/>
      <c r="T850" s="223"/>
      <c r="U850" s="223"/>
      <c r="V850" s="223"/>
      <c r="W850" s="224"/>
    </row>
    <row r="851" spans="1:23" ht="13.5" thickBot="1" x14ac:dyDescent="0.25">
      <c r="A851" s="225"/>
      <c r="B851" s="226"/>
      <c r="C851" s="226"/>
      <c r="D851" s="226"/>
      <c r="E851" s="226"/>
      <c r="F851" s="226"/>
      <c r="G851" s="226"/>
      <c r="H851" s="226"/>
      <c r="I851" s="226"/>
      <c r="J851" s="226"/>
      <c r="K851" s="226"/>
      <c r="L851" s="226"/>
      <c r="M851" s="226"/>
      <c r="N851" s="226"/>
      <c r="O851" s="226"/>
      <c r="P851" s="226"/>
      <c r="Q851" s="226"/>
      <c r="R851" s="226"/>
      <c r="S851" s="226"/>
      <c r="T851" s="226"/>
      <c r="U851" s="226"/>
      <c r="V851" s="226"/>
      <c r="W851" s="227"/>
    </row>
    <row r="852" spans="1:23" ht="13.5" thickBot="1" x14ac:dyDescent="0.25">
      <c r="A852" s="43" t="str">
        <f>$A$38</f>
        <v>APPRENTICES</v>
      </c>
      <c r="B852" s="112">
        <f>F852+H852+J852+L852+N852+P852+R852</f>
        <v>0</v>
      </c>
      <c r="C852" s="110">
        <f>G852+I852+K852+M852+O852+Q852+S852</f>
        <v>0</v>
      </c>
      <c r="D852" s="115">
        <f>F852+H852+J852+L852+N852+P852</f>
        <v>0</v>
      </c>
      <c r="E852" s="112">
        <f>G852+I852+K852+M852+O852+Q852</f>
        <v>0</v>
      </c>
      <c r="F852" s="94"/>
      <c r="G852" s="56"/>
      <c r="H852" s="95"/>
      <c r="I852" s="56"/>
      <c r="J852" s="95"/>
      <c r="K852" s="56"/>
      <c r="L852" s="95"/>
      <c r="M852" s="56"/>
      <c r="N852" s="95"/>
      <c r="O852" s="56"/>
      <c r="P852" s="95"/>
      <c r="Q852" s="56"/>
      <c r="R852" s="95"/>
      <c r="S852" s="56"/>
      <c r="T852" s="44"/>
      <c r="U852" s="45"/>
      <c r="V852" s="44"/>
      <c r="W852" s="45"/>
    </row>
    <row r="853" spans="1:23" ht="13.5" thickBot="1" x14ac:dyDescent="0.25">
      <c r="A853" s="43" t="str">
        <f>$A$39</f>
        <v>OJT TRAINEES</v>
      </c>
      <c r="B853" s="112">
        <f>F853+H853+J853+L853+N853+P853+R853</f>
        <v>0</v>
      </c>
      <c r="C853" s="110">
        <f>G853+I853+K853+M853+O853+Q853+S853</f>
        <v>0</v>
      </c>
      <c r="D853" s="115">
        <f>F853+H853+J853+L853+N853+P853</f>
        <v>0</v>
      </c>
      <c r="E853" s="112">
        <f>G853+I853+K853+M853+O853+Q853</f>
        <v>0</v>
      </c>
      <c r="F853" s="94"/>
      <c r="G853" s="56"/>
      <c r="H853" s="95"/>
      <c r="I853" s="56"/>
      <c r="J853" s="95"/>
      <c r="K853" s="56"/>
      <c r="L853" s="95"/>
      <c r="M853" s="56"/>
      <c r="N853" s="95"/>
      <c r="O853" s="56"/>
      <c r="P853" s="95"/>
      <c r="Q853" s="56"/>
      <c r="R853" s="95"/>
      <c r="S853" s="56"/>
      <c r="T853" s="46"/>
      <c r="U853" s="47"/>
      <c r="V853" s="46"/>
      <c r="W853" s="47"/>
    </row>
    <row r="854" spans="1:23" ht="15.75" customHeight="1" x14ac:dyDescent="0.2">
      <c r="A854" s="228" t="str">
        <f>$A$40</f>
        <v xml:space="preserve">8. PREPARED BY: </v>
      </c>
      <c r="B854" s="229"/>
      <c r="C854" s="229"/>
      <c r="D854" s="229"/>
      <c r="E854" s="229"/>
      <c r="F854" s="229"/>
      <c r="G854" s="229"/>
      <c r="H854" s="230"/>
      <c r="I854" s="243" t="str">
        <f>$I$40</f>
        <v>9. DATE</v>
      </c>
      <c r="J854" s="244"/>
      <c r="K854" s="243" t="str">
        <f>$K$40</f>
        <v>10. REVIEWED BY:    (Signature and Title of State Highway Official)</v>
      </c>
      <c r="L854" s="245"/>
      <c r="M854" s="245"/>
      <c r="N854" s="245"/>
      <c r="O854" s="245"/>
      <c r="P854" s="245"/>
      <c r="Q854" s="245"/>
      <c r="R854" s="245"/>
      <c r="S854" s="245"/>
      <c r="T854" s="245"/>
      <c r="U854" s="244"/>
      <c r="V854" s="243" t="s">
        <v>28</v>
      </c>
      <c r="W854" s="246"/>
    </row>
    <row r="855" spans="1:23" ht="12.75" customHeight="1" x14ac:dyDescent="0.2">
      <c r="A855" s="247" t="str">
        <f>$A$41</f>
        <v>(Signature and Title of Contractors Representative)</v>
      </c>
      <c r="B855" s="248"/>
      <c r="C855" s="248"/>
      <c r="D855" s="248"/>
      <c r="E855" s="248"/>
      <c r="F855" s="248"/>
      <c r="G855" s="248"/>
      <c r="H855" s="249"/>
      <c r="I855" s="250" t="str">
        <f>IF($I$41="","",$I$41)</f>
        <v/>
      </c>
      <c r="J855" s="192"/>
      <c r="K855" s="253" t="str">
        <f>IF($K$41="","",$K$41)</f>
        <v/>
      </c>
      <c r="L855" s="146"/>
      <c r="M855" s="146"/>
      <c r="N855" s="146"/>
      <c r="O855" s="146"/>
      <c r="P855" s="146"/>
      <c r="Q855" s="146"/>
      <c r="R855" s="146"/>
      <c r="S855" s="146"/>
      <c r="T855" s="146"/>
      <c r="U855" s="254"/>
      <c r="V855" s="258" t="str">
        <f>IF($V$41="","",$V$41)</f>
        <v/>
      </c>
      <c r="W855" s="259"/>
    </row>
    <row r="856" spans="1:23" x14ac:dyDescent="0.2">
      <c r="A856" s="262" t="str">
        <f>IF($A$42="","",$A$42)</f>
        <v/>
      </c>
      <c r="B856" s="263"/>
      <c r="C856" s="263"/>
      <c r="D856" s="263"/>
      <c r="E856" s="263"/>
      <c r="F856" s="263"/>
      <c r="G856" s="263"/>
      <c r="H856" s="264"/>
      <c r="I856" s="193"/>
      <c r="J856" s="192"/>
      <c r="K856" s="253"/>
      <c r="L856" s="146"/>
      <c r="M856" s="146"/>
      <c r="N856" s="146"/>
      <c r="O856" s="146"/>
      <c r="P856" s="146"/>
      <c r="Q856" s="146"/>
      <c r="R856" s="146"/>
      <c r="S856" s="146"/>
      <c r="T856" s="146"/>
      <c r="U856" s="254"/>
      <c r="V856" s="258"/>
      <c r="W856" s="259"/>
    </row>
    <row r="857" spans="1:23" x14ac:dyDescent="0.2">
      <c r="A857" s="262"/>
      <c r="B857" s="263"/>
      <c r="C857" s="263"/>
      <c r="D857" s="263"/>
      <c r="E857" s="263"/>
      <c r="F857" s="263"/>
      <c r="G857" s="263"/>
      <c r="H857" s="264"/>
      <c r="I857" s="193"/>
      <c r="J857" s="192"/>
      <c r="K857" s="253"/>
      <c r="L857" s="146"/>
      <c r="M857" s="146"/>
      <c r="N857" s="146"/>
      <c r="O857" s="146"/>
      <c r="P857" s="146"/>
      <c r="Q857" s="146"/>
      <c r="R857" s="146"/>
      <c r="S857" s="146"/>
      <c r="T857" s="146"/>
      <c r="U857" s="254"/>
      <c r="V857" s="258"/>
      <c r="W857" s="259"/>
    </row>
    <row r="858" spans="1:23" ht="13.5" thickBot="1" x14ac:dyDescent="0.25">
      <c r="A858" s="265"/>
      <c r="B858" s="266"/>
      <c r="C858" s="266"/>
      <c r="D858" s="266"/>
      <c r="E858" s="266"/>
      <c r="F858" s="266"/>
      <c r="G858" s="266"/>
      <c r="H858" s="267"/>
      <c r="I858" s="251"/>
      <c r="J858" s="252"/>
      <c r="K858" s="255"/>
      <c r="L858" s="256"/>
      <c r="M858" s="256"/>
      <c r="N858" s="256"/>
      <c r="O858" s="256"/>
      <c r="P858" s="256"/>
      <c r="Q858" s="256"/>
      <c r="R858" s="256"/>
      <c r="S858" s="256"/>
      <c r="T858" s="256"/>
      <c r="U858" s="257"/>
      <c r="V858" s="260"/>
      <c r="W858" s="261"/>
    </row>
    <row r="859" spans="1:23" x14ac:dyDescent="0.2">
      <c r="A859" s="234" t="str">
        <f>$A$45</f>
        <v>Form FHWA- 1391 (Rev. 06-22)</v>
      </c>
      <c r="B859" s="235"/>
      <c r="C859" s="236"/>
      <c r="D859" s="236"/>
      <c r="E859" s="49"/>
      <c r="F859" s="49"/>
      <c r="G859" s="49"/>
      <c r="H859" s="49"/>
      <c r="I859" s="49"/>
      <c r="J859" s="237" t="str">
        <f>$J$45</f>
        <v>PREVIOUS EDITIONS ARE OBSOLETE</v>
      </c>
      <c r="K859" s="237"/>
      <c r="L859" s="237"/>
      <c r="M859" s="237"/>
      <c r="N859" s="237"/>
      <c r="O859" s="237"/>
      <c r="P859" s="237"/>
      <c r="Q859" s="237"/>
      <c r="R859" s="237"/>
      <c r="S859" s="237"/>
      <c r="T859" s="237"/>
      <c r="U859" s="237"/>
      <c r="V859" s="237"/>
      <c r="W859" s="237"/>
    </row>
    <row r="860" spans="1:23" ht="13.5" thickBot="1" x14ac:dyDescent="0.25"/>
    <row r="861" spans="1:23" s="52" customFormat="1" ht="18.75" thickBot="1" x14ac:dyDescent="0.3">
      <c r="A861" s="207" t="str">
        <f>$A$10</f>
        <v xml:space="preserve">FEDERAL-AID HIGHWAY CONSTRUCTION CONTRACTORS ANNUAL EEO REPORT </v>
      </c>
      <c r="B861" s="208"/>
      <c r="C861" s="208"/>
      <c r="D861" s="208"/>
      <c r="E861" s="208"/>
      <c r="F861" s="208"/>
      <c r="G861" s="208"/>
      <c r="H861" s="208"/>
      <c r="I861" s="208"/>
      <c r="J861" s="208"/>
      <c r="K861" s="208"/>
      <c r="L861" s="208"/>
      <c r="M861" s="208"/>
      <c r="N861" s="208"/>
      <c r="O861" s="208"/>
      <c r="P861" s="208"/>
      <c r="Q861" s="208"/>
      <c r="R861" s="208"/>
      <c r="S861" s="208"/>
      <c r="T861" s="208"/>
      <c r="U861" s="208"/>
      <c r="V861" s="208"/>
      <c r="W861" s="209"/>
    </row>
    <row r="862" spans="1:23" ht="12.75" customHeight="1" x14ac:dyDescent="0.2">
      <c r="A862" s="210" t="str">
        <f>$A$11</f>
        <v xml:space="preserve">1. SELECT FIELD FROM DROPDOWN MENU: </v>
      </c>
      <c r="B862" s="211"/>
      <c r="C862" s="211"/>
      <c r="D862" s="212"/>
      <c r="E862" s="213" t="str">
        <f>$E$11</f>
        <v>2. COMPANY NAME, CITY, STATE:</v>
      </c>
      <c r="F862" s="138"/>
      <c r="G862" s="138"/>
      <c r="H862" s="138"/>
      <c r="I862" s="214"/>
      <c r="J862" s="161" t="str">
        <f>$J$11</f>
        <v>3. PROJECT NAME or DESCRIPTION:</v>
      </c>
      <c r="K862" s="162"/>
      <c r="L862" s="162"/>
      <c r="M862" s="162"/>
      <c r="N862" s="163" t="str">
        <f>$N$11</f>
        <v>4. DOLLAR AMOUNT OF CONTRACT:</v>
      </c>
      <c r="O862" s="164"/>
      <c r="P862" s="164"/>
      <c r="Q862" s="164"/>
      <c r="R862" s="215" t="str">
        <f>$R$11</f>
        <v>5.REPORTING WEEK FOR THIS PROJECT:</v>
      </c>
      <c r="S862" s="216"/>
      <c r="T862" s="216"/>
      <c r="U862" s="216"/>
      <c r="V862" s="216"/>
      <c r="W862" s="217"/>
    </row>
    <row r="863" spans="1:23" ht="12.75" customHeight="1" x14ac:dyDescent="0.2">
      <c r="A863" s="184"/>
      <c r="B863" s="185"/>
      <c r="C863" s="185"/>
      <c r="D863" s="186"/>
      <c r="E863" s="190" t="str">
        <f>IF($D$4="","Enter Company information at top of spreadsheet",$D$4)</f>
        <v>Enter Company information at top of spreadsheet</v>
      </c>
      <c r="F863" s="191"/>
      <c r="G863" s="191"/>
      <c r="H863" s="191"/>
      <c r="I863" s="192"/>
      <c r="J863" s="165"/>
      <c r="K863" s="166"/>
      <c r="L863" s="166"/>
      <c r="M863" s="166"/>
      <c r="N863" s="169"/>
      <c r="O863" s="170"/>
      <c r="P863" s="170"/>
      <c r="Q863" s="171"/>
      <c r="R863" s="197"/>
      <c r="S863" s="198"/>
      <c r="T863" s="198"/>
      <c r="U863" s="198"/>
      <c r="V863" s="198"/>
      <c r="W863" s="199"/>
    </row>
    <row r="864" spans="1:23" x14ac:dyDescent="0.2">
      <c r="A864" s="184"/>
      <c r="B864" s="185"/>
      <c r="C864" s="185"/>
      <c r="D864" s="186"/>
      <c r="E864" s="193"/>
      <c r="F864" s="191"/>
      <c r="G864" s="191"/>
      <c r="H864" s="191"/>
      <c r="I864" s="192"/>
      <c r="J864" s="165"/>
      <c r="K864" s="166"/>
      <c r="L864" s="166"/>
      <c r="M864" s="166"/>
      <c r="N864" s="172"/>
      <c r="O864" s="170"/>
      <c r="P864" s="170"/>
      <c r="Q864" s="171"/>
      <c r="R864" s="200"/>
      <c r="S864" s="198"/>
      <c r="T864" s="198"/>
      <c r="U864" s="198"/>
      <c r="V864" s="198"/>
      <c r="W864" s="199"/>
    </row>
    <row r="865" spans="1:23" ht="13.5" thickBot="1" x14ac:dyDescent="0.25">
      <c r="A865" s="187"/>
      <c r="B865" s="188"/>
      <c r="C865" s="188"/>
      <c r="D865" s="189"/>
      <c r="E865" s="194"/>
      <c r="F865" s="195"/>
      <c r="G865" s="195"/>
      <c r="H865" s="195"/>
      <c r="I865" s="196"/>
      <c r="J865" s="167"/>
      <c r="K865" s="168"/>
      <c r="L865" s="168"/>
      <c r="M865" s="168"/>
      <c r="N865" s="173"/>
      <c r="O865" s="174"/>
      <c r="P865" s="174"/>
      <c r="Q865" s="175"/>
      <c r="R865" s="201"/>
      <c r="S865" s="202"/>
      <c r="T865" s="202"/>
      <c r="U865" s="202"/>
      <c r="V865" s="202"/>
      <c r="W865" s="203"/>
    </row>
    <row r="866" spans="1:23" ht="13.5" customHeight="1" thickBot="1" x14ac:dyDescent="0.25">
      <c r="A866" s="204" t="str">
        <f>$A$15</f>
        <v>This collection of information is required by law and regulation 23 U.S.C. 140a and 23 CFR Part 230. The OMB control number for this collection is 2125-0019 expiring in March 2025.</v>
      </c>
      <c r="B866" s="205"/>
      <c r="C866" s="205"/>
      <c r="D866" s="205"/>
      <c r="E866" s="205"/>
      <c r="F866" s="205"/>
      <c r="G866" s="205"/>
      <c r="H866" s="205"/>
      <c r="I866" s="205"/>
      <c r="J866" s="205"/>
      <c r="K866" s="205"/>
      <c r="L866" s="205"/>
      <c r="M866" s="205"/>
      <c r="N866" s="205"/>
      <c r="O866" s="205"/>
      <c r="P866" s="205"/>
      <c r="Q866" s="205"/>
      <c r="R866" s="205"/>
      <c r="S866" s="205"/>
      <c r="T866" s="205"/>
      <c r="U866" s="205"/>
      <c r="V866" s="205"/>
      <c r="W866" s="206"/>
    </row>
    <row r="867" spans="1:23" ht="31.5" customHeight="1" thickBot="1" x14ac:dyDescent="0.25">
      <c r="A867" s="178" t="str">
        <f>$A$16</f>
        <v>6. WORKFORCE ON FEDERAL-AID AND CONSTRUCTION SITE(S) DURING LAST FULL PAY PERIOD ENDING IN JULY 2024</v>
      </c>
      <c r="B867" s="179"/>
      <c r="C867" s="179"/>
      <c r="D867" s="179"/>
      <c r="E867" s="179"/>
      <c r="F867" s="179"/>
      <c r="G867" s="179"/>
      <c r="H867" s="179"/>
      <c r="I867" s="179"/>
      <c r="J867" s="179"/>
      <c r="K867" s="179"/>
      <c r="L867" s="179"/>
      <c r="M867" s="179"/>
      <c r="N867" s="179"/>
      <c r="O867" s="179"/>
      <c r="P867" s="179"/>
      <c r="Q867" s="179"/>
      <c r="R867" s="179"/>
      <c r="S867" s="179"/>
      <c r="T867" s="179"/>
      <c r="U867" s="179"/>
      <c r="V867" s="179"/>
      <c r="W867" s="180"/>
    </row>
    <row r="868" spans="1:23" ht="14.25" thickTop="1" thickBot="1" x14ac:dyDescent="0.25">
      <c r="A868" s="181" t="str">
        <f>$A$17</f>
        <v>TABLE A</v>
      </c>
      <c r="B868" s="182"/>
      <c r="C868" s="182"/>
      <c r="D868" s="182"/>
      <c r="E868" s="182"/>
      <c r="F868" s="182"/>
      <c r="G868" s="182"/>
      <c r="H868" s="182"/>
      <c r="I868" s="182"/>
      <c r="J868" s="182"/>
      <c r="K868" s="182"/>
      <c r="L868" s="182"/>
      <c r="M868" s="182"/>
      <c r="N868" s="182"/>
      <c r="O868" s="182"/>
      <c r="P868" s="182"/>
      <c r="Q868" s="182"/>
      <c r="R868" s="182"/>
      <c r="S868" s="183"/>
      <c r="T868" s="231" t="str">
        <f>$T$17</f>
        <v>TABLE B</v>
      </c>
      <c r="U868" s="232"/>
      <c r="V868" s="232"/>
      <c r="W868" s="233"/>
    </row>
    <row r="869" spans="1:23" ht="97.5" customHeight="1" thickTop="1" thickBot="1" x14ac:dyDescent="0.25">
      <c r="A869" s="32" t="str">
        <f>$A$18</f>
        <v>JOB CATEGORIES</v>
      </c>
      <c r="B869" s="238" t="str">
        <f>$B$18</f>
        <v>TOTAL EMPLOYED</v>
      </c>
      <c r="C869" s="239"/>
      <c r="D869" s="240" t="str">
        <f>$D$18</f>
        <v>TOTAL RACIAL / ETHNIC MINORITY</v>
      </c>
      <c r="E869" s="241"/>
      <c r="F869" s="242" t="str">
        <f>$F$18</f>
        <v>BLACK or
AFRICAN
AMERICAN</v>
      </c>
      <c r="G869" s="177"/>
      <c r="H869" s="176" t="str">
        <f>$H$18</f>
        <v>HISPANIC OR LATINO</v>
      </c>
      <c r="I869" s="177"/>
      <c r="J869" s="176" t="str">
        <f>$J$18</f>
        <v>AMERICAN 
INDIAN OR 
ALASKA 
NATIVE</v>
      </c>
      <c r="K869" s="177"/>
      <c r="L869" s="176" t="str">
        <f>$L$18</f>
        <v>ASIAN</v>
      </c>
      <c r="M869" s="177"/>
      <c r="N869" s="176" t="str">
        <f>$N$18</f>
        <v>NATIVE 
HAWAIIAN OR 
OTHER PACIFIC ISLANDER</v>
      </c>
      <c r="O869" s="177"/>
      <c r="P869" s="176" t="str">
        <f>$P$18</f>
        <v>TWO OR MORE RACES</v>
      </c>
      <c r="Q869" s="177"/>
      <c r="R869" s="176" t="str">
        <f>$R$18</f>
        <v xml:space="preserve">WHITE </v>
      </c>
      <c r="S869" s="218"/>
      <c r="T869" s="219" t="str">
        <f>$T$18</f>
        <v>APPRENTICES</v>
      </c>
      <c r="U869" s="219"/>
      <c r="V869" s="220" t="str">
        <f>$V$18</f>
        <v>ON THE JOB TRAINEES</v>
      </c>
      <c r="W869" s="221"/>
    </row>
    <row r="870" spans="1:23" ht="13.5" thickBot="1" x14ac:dyDescent="0.25">
      <c r="A870" s="33"/>
      <c r="B870" s="34" t="str">
        <f>$B$19</f>
        <v>M</v>
      </c>
      <c r="C870" s="35" t="str">
        <f>$C$19</f>
        <v>F</v>
      </c>
      <c r="D870" s="36" t="str">
        <f>$D$19</f>
        <v>M</v>
      </c>
      <c r="E870" s="35" t="str">
        <f>$E$19</f>
        <v>F</v>
      </c>
      <c r="F870" s="37" t="str">
        <f>$F$19</f>
        <v>M</v>
      </c>
      <c r="G870" s="38" t="str">
        <f>$G$19</f>
        <v>F</v>
      </c>
      <c r="H870" s="39" t="str">
        <f>$H$19</f>
        <v>M</v>
      </c>
      <c r="I870" s="38" t="str">
        <f>$I$19</f>
        <v>F</v>
      </c>
      <c r="J870" s="39" t="str">
        <f>$J$19</f>
        <v>M</v>
      </c>
      <c r="K870" s="38" t="str">
        <f>$K$19</f>
        <v>F</v>
      </c>
      <c r="L870" s="39" t="str">
        <f>$L$19</f>
        <v>M</v>
      </c>
      <c r="M870" s="38" t="str">
        <f>$M$19</f>
        <v>F</v>
      </c>
      <c r="N870" s="39" t="str">
        <f>$N$19</f>
        <v>M</v>
      </c>
      <c r="O870" s="38" t="str">
        <f>$O$19</f>
        <v>F</v>
      </c>
      <c r="P870" s="39" t="str">
        <f>$P$19</f>
        <v>M</v>
      </c>
      <c r="Q870" s="38" t="str">
        <f>$Q$19</f>
        <v>F</v>
      </c>
      <c r="R870" s="39" t="str">
        <f>$R$19</f>
        <v>M</v>
      </c>
      <c r="S870" s="40" t="str">
        <f>$S$19</f>
        <v>F</v>
      </c>
      <c r="T870" s="41" t="str">
        <f>$T$19</f>
        <v>M</v>
      </c>
      <c r="U870" s="35" t="str">
        <f>$U$19</f>
        <v>F</v>
      </c>
      <c r="V870" s="96" t="str">
        <f>$V$19</f>
        <v>M</v>
      </c>
      <c r="W870" s="42" t="str">
        <f>$W$19</f>
        <v>F</v>
      </c>
    </row>
    <row r="871" spans="1:23" ht="13.5" thickBot="1" x14ac:dyDescent="0.25">
      <c r="A871" s="43" t="str">
        <f>$A$20</f>
        <v>OFFICIALS</v>
      </c>
      <c r="B871" s="111">
        <f>F871+H871+J871+L871+N871+P871+R871</f>
        <v>0</v>
      </c>
      <c r="C871" s="112">
        <f t="shared" ref="C871:C885" si="137">G871+I871+K871+M871+O871+Q871+S871</f>
        <v>0</v>
      </c>
      <c r="D871" s="113">
        <f t="shared" ref="D871:D885" si="138">F871+H871+J871+L871+N871+P871</f>
        <v>0</v>
      </c>
      <c r="E871" s="112">
        <f t="shared" ref="E871:E885" si="139">G871+I871+K871+M871+O871+Q871</f>
        <v>0</v>
      </c>
      <c r="F871" s="55"/>
      <c r="G871" s="56"/>
      <c r="H871" s="57"/>
      <c r="I871" s="56"/>
      <c r="J871" s="57"/>
      <c r="K871" s="56"/>
      <c r="L871" s="57"/>
      <c r="M871" s="56"/>
      <c r="N871" s="57"/>
      <c r="O871" s="56"/>
      <c r="P871" s="57"/>
      <c r="Q871" s="56"/>
      <c r="R871" s="58"/>
      <c r="S871" s="59"/>
      <c r="T871" s="128"/>
      <c r="U871" s="129"/>
      <c r="V871" s="128"/>
      <c r="W871" s="130"/>
    </row>
    <row r="872" spans="1:23" ht="13.5" thickBot="1" x14ac:dyDescent="0.25">
      <c r="A872" s="43" t="str">
        <f>$A$21</f>
        <v>SUPERVISORS</v>
      </c>
      <c r="B872" s="111">
        <f t="shared" ref="B872:B885" si="140">F872+H872+J872+L872+N872+P872+R872</f>
        <v>0</v>
      </c>
      <c r="C872" s="112">
        <f t="shared" si="137"/>
        <v>0</v>
      </c>
      <c r="D872" s="113">
        <f t="shared" si="138"/>
        <v>0</v>
      </c>
      <c r="E872" s="112">
        <f t="shared" si="139"/>
        <v>0</v>
      </c>
      <c r="F872" s="55"/>
      <c r="G872" s="56"/>
      <c r="H872" s="57"/>
      <c r="I872" s="56"/>
      <c r="J872" s="57"/>
      <c r="K872" s="56"/>
      <c r="L872" s="57"/>
      <c r="M872" s="56"/>
      <c r="N872" s="57"/>
      <c r="O872" s="56"/>
      <c r="P872" s="57"/>
      <c r="Q872" s="60"/>
      <c r="R872" s="61"/>
      <c r="S872" s="62"/>
      <c r="T872" s="131"/>
      <c r="U872" s="132"/>
      <c r="V872" s="131"/>
      <c r="W872" s="133"/>
    </row>
    <row r="873" spans="1:23" ht="13.5" thickBot="1" x14ac:dyDescent="0.25">
      <c r="A873" s="43" t="str">
        <f>$A$22</f>
        <v>FOREMEN/WOMEN</v>
      </c>
      <c r="B873" s="111">
        <f t="shared" si="140"/>
        <v>0</v>
      </c>
      <c r="C873" s="112">
        <f t="shared" si="137"/>
        <v>0</v>
      </c>
      <c r="D873" s="113">
        <f t="shared" si="138"/>
        <v>0</v>
      </c>
      <c r="E873" s="112">
        <f t="shared" si="139"/>
        <v>0</v>
      </c>
      <c r="F873" s="55"/>
      <c r="G873" s="56"/>
      <c r="H873" s="57"/>
      <c r="I873" s="56"/>
      <c r="J873" s="57"/>
      <c r="K873" s="56"/>
      <c r="L873" s="57"/>
      <c r="M873" s="56"/>
      <c r="N873" s="57"/>
      <c r="O873" s="56"/>
      <c r="P873" s="57"/>
      <c r="Q873" s="60"/>
      <c r="R873" s="65"/>
      <c r="S873" s="66"/>
      <c r="T873" s="134"/>
      <c r="U873" s="135"/>
      <c r="V873" s="134"/>
      <c r="W873" s="136"/>
    </row>
    <row r="874" spans="1:23" ht="13.5" thickBot="1" x14ac:dyDescent="0.25">
      <c r="A874" s="43" t="str">
        <f>$A$23</f>
        <v>CLERICAL</v>
      </c>
      <c r="B874" s="111">
        <f t="shared" si="140"/>
        <v>0</v>
      </c>
      <c r="C874" s="112">
        <f t="shared" si="137"/>
        <v>0</v>
      </c>
      <c r="D874" s="113">
        <f t="shared" si="138"/>
        <v>0</v>
      </c>
      <c r="E874" s="112">
        <f t="shared" si="139"/>
        <v>0</v>
      </c>
      <c r="F874" s="55"/>
      <c r="G874" s="56"/>
      <c r="H874" s="57"/>
      <c r="I874" s="56"/>
      <c r="J874" s="57"/>
      <c r="K874" s="56"/>
      <c r="L874" s="57"/>
      <c r="M874" s="56"/>
      <c r="N874" s="57"/>
      <c r="O874" s="56"/>
      <c r="P874" s="57"/>
      <c r="Q874" s="60"/>
      <c r="R874" s="65"/>
      <c r="S874" s="66"/>
      <c r="T874" s="134"/>
      <c r="U874" s="135"/>
      <c r="V874" s="134"/>
      <c r="W874" s="136"/>
    </row>
    <row r="875" spans="1:23" ht="13.5" thickBot="1" x14ac:dyDescent="0.25">
      <c r="A875" s="43" t="str">
        <f>$A$24</f>
        <v>EQUIPMENT OPERATORS</v>
      </c>
      <c r="B875" s="111">
        <f t="shared" si="140"/>
        <v>0</v>
      </c>
      <c r="C875" s="112">
        <f t="shared" si="137"/>
        <v>0</v>
      </c>
      <c r="D875" s="113">
        <f t="shared" si="138"/>
        <v>0</v>
      </c>
      <c r="E875" s="112">
        <f t="shared" si="139"/>
        <v>0</v>
      </c>
      <c r="F875" s="55"/>
      <c r="G875" s="56"/>
      <c r="H875" s="57"/>
      <c r="I875" s="56"/>
      <c r="J875" s="57"/>
      <c r="K875" s="56"/>
      <c r="L875" s="57"/>
      <c r="M875" s="56"/>
      <c r="N875" s="57"/>
      <c r="O875" s="56"/>
      <c r="P875" s="57"/>
      <c r="Q875" s="60"/>
      <c r="R875" s="65"/>
      <c r="S875" s="66"/>
      <c r="T875" s="67"/>
      <c r="U875" s="89"/>
      <c r="V875" s="67"/>
      <c r="W875" s="68"/>
    </row>
    <row r="876" spans="1:23" ht="13.5" thickBot="1" x14ac:dyDescent="0.25">
      <c r="A876" s="43" t="str">
        <f>$A$25</f>
        <v>MECHANICS</v>
      </c>
      <c r="B876" s="111">
        <f t="shared" si="140"/>
        <v>0</v>
      </c>
      <c r="C876" s="112">
        <f t="shared" si="137"/>
        <v>0</v>
      </c>
      <c r="D876" s="113">
        <f t="shared" si="138"/>
        <v>0</v>
      </c>
      <c r="E876" s="112">
        <f t="shared" si="139"/>
        <v>0</v>
      </c>
      <c r="F876" s="55"/>
      <c r="G876" s="56"/>
      <c r="H876" s="57"/>
      <c r="I876" s="56"/>
      <c r="J876" s="57"/>
      <c r="K876" s="56"/>
      <c r="L876" s="57"/>
      <c r="M876" s="56"/>
      <c r="N876" s="57"/>
      <c r="O876" s="56"/>
      <c r="P876" s="57"/>
      <c r="Q876" s="60"/>
      <c r="R876" s="65"/>
      <c r="S876" s="66"/>
      <c r="T876" s="67"/>
      <c r="U876" s="89"/>
      <c r="V876" s="67"/>
      <c r="W876" s="68"/>
    </row>
    <row r="877" spans="1:23" ht="13.5" thickBot="1" x14ac:dyDescent="0.25">
      <c r="A877" s="43" t="str">
        <f>$A$26</f>
        <v>TRUCK DRIVERS</v>
      </c>
      <c r="B877" s="111">
        <f t="shared" si="140"/>
        <v>0</v>
      </c>
      <c r="C877" s="112">
        <f t="shared" si="137"/>
        <v>0</v>
      </c>
      <c r="D877" s="113">
        <f t="shared" si="138"/>
        <v>0</v>
      </c>
      <c r="E877" s="112">
        <f t="shared" si="139"/>
        <v>0</v>
      </c>
      <c r="F877" s="55"/>
      <c r="G877" s="56"/>
      <c r="H877" s="57"/>
      <c r="I877" s="56"/>
      <c r="J877" s="57"/>
      <c r="K877" s="56"/>
      <c r="L877" s="57"/>
      <c r="M877" s="56"/>
      <c r="N877" s="57"/>
      <c r="O877" s="56"/>
      <c r="P877" s="57"/>
      <c r="Q877" s="60"/>
      <c r="R877" s="69"/>
      <c r="S877" s="70"/>
      <c r="T877" s="63"/>
      <c r="U877" s="90"/>
      <c r="V877" s="63"/>
      <c r="W877" s="64"/>
    </row>
    <row r="878" spans="1:23" ht="13.5" thickBot="1" x14ac:dyDescent="0.25">
      <c r="A878" s="43" t="str">
        <f>$A$27</f>
        <v>IRONWORKERS</v>
      </c>
      <c r="B878" s="111">
        <f t="shared" si="140"/>
        <v>0</v>
      </c>
      <c r="C878" s="112">
        <f t="shared" si="137"/>
        <v>0</v>
      </c>
      <c r="D878" s="113">
        <f t="shared" si="138"/>
        <v>0</v>
      </c>
      <c r="E878" s="112">
        <f t="shared" si="139"/>
        <v>0</v>
      </c>
      <c r="F878" s="55"/>
      <c r="G878" s="56"/>
      <c r="H878" s="57"/>
      <c r="I878" s="56"/>
      <c r="J878" s="57"/>
      <c r="K878" s="56"/>
      <c r="L878" s="57"/>
      <c r="M878" s="56"/>
      <c r="N878" s="57"/>
      <c r="O878" s="56"/>
      <c r="P878" s="57"/>
      <c r="Q878" s="60"/>
      <c r="R878" s="71"/>
      <c r="S878" s="72"/>
      <c r="T878" s="73"/>
      <c r="U878" s="91"/>
      <c r="V878" s="73"/>
      <c r="W878" s="74"/>
    </row>
    <row r="879" spans="1:23" ht="13.5" thickBot="1" x14ac:dyDescent="0.25">
      <c r="A879" s="43" t="str">
        <f>$A$28</f>
        <v>CARPENTERS</v>
      </c>
      <c r="B879" s="111">
        <f t="shared" si="140"/>
        <v>0</v>
      </c>
      <c r="C879" s="112">
        <f t="shared" si="137"/>
        <v>0</v>
      </c>
      <c r="D879" s="113">
        <f t="shared" si="138"/>
        <v>0</v>
      </c>
      <c r="E879" s="112">
        <f t="shared" si="139"/>
        <v>0</v>
      </c>
      <c r="F879" s="55"/>
      <c r="G879" s="56"/>
      <c r="H879" s="57"/>
      <c r="I879" s="56"/>
      <c r="J879" s="57"/>
      <c r="K879" s="56"/>
      <c r="L879" s="57"/>
      <c r="M879" s="56"/>
      <c r="N879" s="57"/>
      <c r="O879" s="56"/>
      <c r="P879" s="57"/>
      <c r="Q879" s="60"/>
      <c r="R879" s="71"/>
      <c r="S879" s="72"/>
      <c r="T879" s="73"/>
      <c r="U879" s="91"/>
      <c r="V879" s="73"/>
      <c r="W879" s="74"/>
    </row>
    <row r="880" spans="1:23" ht="13.5" thickBot="1" x14ac:dyDescent="0.25">
      <c r="A880" s="43" t="str">
        <f>$A$29</f>
        <v>CEMENT MASONS</v>
      </c>
      <c r="B880" s="111">
        <f t="shared" si="140"/>
        <v>0</v>
      </c>
      <c r="C880" s="112">
        <f t="shared" si="137"/>
        <v>0</v>
      </c>
      <c r="D880" s="113">
        <f t="shared" si="138"/>
        <v>0</v>
      </c>
      <c r="E880" s="112">
        <f t="shared" si="139"/>
        <v>0</v>
      </c>
      <c r="F880" s="55"/>
      <c r="G880" s="56"/>
      <c r="H880" s="57"/>
      <c r="I880" s="56"/>
      <c r="J880" s="57"/>
      <c r="K880" s="56"/>
      <c r="L880" s="57"/>
      <c r="M880" s="56"/>
      <c r="N880" s="57"/>
      <c r="O880" s="56"/>
      <c r="P880" s="57"/>
      <c r="Q880" s="60"/>
      <c r="R880" s="71"/>
      <c r="S880" s="72"/>
      <c r="T880" s="73"/>
      <c r="U880" s="91"/>
      <c r="V880" s="73"/>
      <c r="W880" s="74"/>
    </row>
    <row r="881" spans="1:23" ht="13.5" thickBot="1" x14ac:dyDescent="0.25">
      <c r="A881" s="43" t="str">
        <f>$A$30</f>
        <v>ELECTRICIANS</v>
      </c>
      <c r="B881" s="111">
        <f t="shared" si="140"/>
        <v>0</v>
      </c>
      <c r="C881" s="112">
        <f t="shared" si="137"/>
        <v>0</v>
      </c>
      <c r="D881" s="113">
        <f t="shared" si="138"/>
        <v>0</v>
      </c>
      <c r="E881" s="112">
        <f t="shared" si="139"/>
        <v>0</v>
      </c>
      <c r="F881" s="55"/>
      <c r="G881" s="56"/>
      <c r="H881" s="57"/>
      <c r="I881" s="56"/>
      <c r="J881" s="57"/>
      <c r="K881" s="56"/>
      <c r="L881" s="57"/>
      <c r="M881" s="56"/>
      <c r="N881" s="57"/>
      <c r="O881" s="56"/>
      <c r="P881" s="57"/>
      <c r="Q881" s="60"/>
      <c r="R881" s="71"/>
      <c r="S881" s="72"/>
      <c r="T881" s="73"/>
      <c r="U881" s="91"/>
      <c r="V881" s="73"/>
      <c r="W881" s="74"/>
    </row>
    <row r="882" spans="1:23" ht="13.5" thickBot="1" x14ac:dyDescent="0.25">
      <c r="A882" s="43" t="str">
        <f>$A$31</f>
        <v>PIPEFITTER/PLUMBERS</v>
      </c>
      <c r="B882" s="111">
        <f t="shared" si="140"/>
        <v>0</v>
      </c>
      <c r="C882" s="112">
        <f t="shared" si="137"/>
        <v>0</v>
      </c>
      <c r="D882" s="113">
        <f t="shared" si="138"/>
        <v>0</v>
      </c>
      <c r="E882" s="112">
        <f t="shared" si="139"/>
        <v>0</v>
      </c>
      <c r="F882" s="55"/>
      <c r="G882" s="56"/>
      <c r="H882" s="57"/>
      <c r="I882" s="56"/>
      <c r="J882" s="57"/>
      <c r="K882" s="56"/>
      <c r="L882" s="57"/>
      <c r="M882" s="56"/>
      <c r="N882" s="57"/>
      <c r="O882" s="56"/>
      <c r="P882" s="57"/>
      <c r="Q882" s="56"/>
      <c r="R882" s="75"/>
      <c r="S882" s="76"/>
      <c r="T882" s="77"/>
      <c r="U882" s="92"/>
      <c r="V882" s="77"/>
      <c r="W882" s="78"/>
    </row>
    <row r="883" spans="1:23" ht="13.5" thickBot="1" x14ac:dyDescent="0.25">
      <c r="A883" s="43" t="str">
        <f>$A$32</f>
        <v>PAINTERS</v>
      </c>
      <c r="B883" s="111">
        <f t="shared" si="140"/>
        <v>0</v>
      </c>
      <c r="C883" s="112">
        <f t="shared" si="137"/>
        <v>0</v>
      </c>
      <c r="D883" s="113">
        <f t="shared" si="138"/>
        <v>0</v>
      </c>
      <c r="E883" s="112">
        <f t="shared" si="139"/>
        <v>0</v>
      </c>
      <c r="F883" s="55"/>
      <c r="G883" s="56"/>
      <c r="H883" s="57"/>
      <c r="I883" s="56"/>
      <c r="J883" s="57"/>
      <c r="K883" s="56"/>
      <c r="L883" s="57"/>
      <c r="M883" s="56"/>
      <c r="N883" s="57"/>
      <c r="O883" s="56"/>
      <c r="P883" s="57"/>
      <c r="Q883" s="56"/>
      <c r="R883" s="57"/>
      <c r="S883" s="79"/>
      <c r="T883" s="80"/>
      <c r="U883" s="93"/>
      <c r="V883" s="80"/>
      <c r="W883" s="81"/>
    </row>
    <row r="884" spans="1:23" ht="13.5" thickBot="1" x14ac:dyDescent="0.25">
      <c r="A884" s="43" t="str">
        <f>$A$33</f>
        <v>LABORERS-SEMI SKILLED</v>
      </c>
      <c r="B884" s="111">
        <f t="shared" si="140"/>
        <v>0</v>
      </c>
      <c r="C884" s="112">
        <f t="shared" si="137"/>
        <v>0</v>
      </c>
      <c r="D884" s="113">
        <f t="shared" si="138"/>
        <v>0</v>
      </c>
      <c r="E884" s="112">
        <f t="shared" si="139"/>
        <v>0</v>
      </c>
      <c r="F884" s="55"/>
      <c r="G884" s="56"/>
      <c r="H884" s="57"/>
      <c r="I884" s="56"/>
      <c r="J884" s="57"/>
      <c r="K884" s="56"/>
      <c r="L884" s="57"/>
      <c r="M884" s="56"/>
      <c r="N884" s="57"/>
      <c r="O884" s="56"/>
      <c r="P884" s="57"/>
      <c r="Q884" s="56"/>
      <c r="R884" s="57"/>
      <c r="S884" s="79"/>
      <c r="T884" s="80"/>
      <c r="U884" s="93"/>
      <c r="V884" s="80"/>
      <c r="W884" s="81"/>
    </row>
    <row r="885" spans="1:23" ht="13.5" thickBot="1" x14ac:dyDescent="0.25">
      <c r="A885" s="43" t="str">
        <f>$A$34</f>
        <v>LABORERS-UNSKILLED</v>
      </c>
      <c r="B885" s="111">
        <f t="shared" si="140"/>
        <v>0</v>
      </c>
      <c r="C885" s="112">
        <f t="shared" si="137"/>
        <v>0</v>
      </c>
      <c r="D885" s="113">
        <f t="shared" si="138"/>
        <v>0</v>
      </c>
      <c r="E885" s="112">
        <f t="shared" si="139"/>
        <v>0</v>
      </c>
      <c r="F885" s="55"/>
      <c r="G885" s="56"/>
      <c r="H885" s="57"/>
      <c r="I885" s="56"/>
      <c r="J885" s="57"/>
      <c r="K885" s="56"/>
      <c r="L885" s="57"/>
      <c r="M885" s="56"/>
      <c r="N885" s="57"/>
      <c r="O885" s="56"/>
      <c r="P885" s="57"/>
      <c r="Q885" s="56"/>
      <c r="R885" s="57"/>
      <c r="S885" s="79"/>
      <c r="T885" s="80"/>
      <c r="U885" s="93"/>
      <c r="V885" s="80"/>
      <c r="W885" s="81"/>
    </row>
    <row r="886" spans="1:23" ht="13.5" thickBot="1" x14ac:dyDescent="0.25">
      <c r="A886" s="43" t="str">
        <f>$A$35</f>
        <v>TOTAL</v>
      </c>
      <c r="B886" s="114">
        <f t="shared" ref="B886:O886" si="141">SUM(B871:B885)</f>
        <v>0</v>
      </c>
      <c r="C886" s="110">
        <f t="shared" si="141"/>
        <v>0</v>
      </c>
      <c r="D886" s="115">
        <f t="shared" si="141"/>
        <v>0</v>
      </c>
      <c r="E886" s="109">
        <f t="shared" si="141"/>
        <v>0</v>
      </c>
      <c r="F886" s="107">
        <f t="shared" si="141"/>
        <v>0</v>
      </c>
      <c r="G886" s="108">
        <f t="shared" si="141"/>
        <v>0</v>
      </c>
      <c r="H886" s="107">
        <f t="shared" si="141"/>
        <v>0</v>
      </c>
      <c r="I886" s="108">
        <f t="shared" si="141"/>
        <v>0</v>
      </c>
      <c r="J886" s="107">
        <f t="shared" si="141"/>
        <v>0</v>
      </c>
      <c r="K886" s="108">
        <f t="shared" si="141"/>
        <v>0</v>
      </c>
      <c r="L886" s="107">
        <f t="shared" si="141"/>
        <v>0</v>
      </c>
      <c r="M886" s="108">
        <f t="shared" si="141"/>
        <v>0</v>
      </c>
      <c r="N886" s="107">
        <f t="shared" si="141"/>
        <v>0</v>
      </c>
      <c r="O886" s="108">
        <f t="shared" si="141"/>
        <v>0</v>
      </c>
      <c r="P886" s="107">
        <f>SUM(P871:P885)</f>
        <v>0</v>
      </c>
      <c r="Q886" s="108">
        <f>SUM(Q871:Q885)</f>
        <v>0</v>
      </c>
      <c r="R886" s="107">
        <f t="shared" ref="R886:S886" si="142">SUM(R871:R885)</f>
        <v>0</v>
      </c>
      <c r="S886" s="109">
        <f t="shared" si="142"/>
        <v>0</v>
      </c>
      <c r="T886" s="107">
        <f>SUM(T871:T885)</f>
        <v>0</v>
      </c>
      <c r="U886" s="110">
        <f>SUM(U871:U885)</f>
        <v>0</v>
      </c>
      <c r="V886" s="107">
        <f>SUM(V871:V885)</f>
        <v>0</v>
      </c>
      <c r="W886" s="109">
        <f>SUM(W871:W885)</f>
        <v>0</v>
      </c>
    </row>
    <row r="887" spans="1:23" ht="12.75" customHeight="1" x14ac:dyDescent="0.2">
      <c r="A887" s="222" t="str">
        <f>$A$36</f>
        <v>TABLE C (Table B data by racial status)</v>
      </c>
      <c r="B887" s="223"/>
      <c r="C887" s="223"/>
      <c r="D887" s="223"/>
      <c r="E887" s="223"/>
      <c r="F887" s="223"/>
      <c r="G887" s="223"/>
      <c r="H887" s="223"/>
      <c r="I887" s="223"/>
      <c r="J887" s="223"/>
      <c r="K887" s="223"/>
      <c r="L887" s="223"/>
      <c r="M887" s="223"/>
      <c r="N887" s="223"/>
      <c r="O887" s="223"/>
      <c r="P887" s="223"/>
      <c r="Q887" s="223"/>
      <c r="R887" s="223"/>
      <c r="S887" s="223"/>
      <c r="T887" s="223"/>
      <c r="U887" s="223"/>
      <c r="V887" s="223"/>
      <c r="W887" s="224"/>
    </row>
    <row r="888" spans="1:23" ht="13.5" thickBot="1" x14ac:dyDescent="0.25">
      <c r="A888" s="225"/>
      <c r="B888" s="226"/>
      <c r="C888" s="226"/>
      <c r="D888" s="226"/>
      <c r="E888" s="226"/>
      <c r="F888" s="226"/>
      <c r="G888" s="226"/>
      <c r="H888" s="226"/>
      <c r="I888" s="226"/>
      <c r="J888" s="226"/>
      <c r="K888" s="226"/>
      <c r="L888" s="226"/>
      <c r="M888" s="226"/>
      <c r="N888" s="226"/>
      <c r="O888" s="226"/>
      <c r="P888" s="226"/>
      <c r="Q888" s="226"/>
      <c r="R888" s="226"/>
      <c r="S888" s="226"/>
      <c r="T888" s="226"/>
      <c r="U888" s="226"/>
      <c r="V888" s="226"/>
      <c r="W888" s="227"/>
    </row>
    <row r="889" spans="1:23" ht="13.5" thickBot="1" x14ac:dyDescent="0.25">
      <c r="A889" s="43" t="str">
        <f>$A$38</f>
        <v>APPRENTICES</v>
      </c>
      <c r="B889" s="112">
        <f>F889+H889+J889+L889+N889+P889+R889</f>
        <v>0</v>
      </c>
      <c r="C889" s="110">
        <f>G889+I889+K889+M889+O889+Q889+S889</f>
        <v>0</v>
      </c>
      <c r="D889" s="115">
        <f>F889+H889+J889+L889+N889+P889</f>
        <v>0</v>
      </c>
      <c r="E889" s="112">
        <f>G889+I889+K889+M889+O889+Q889</f>
        <v>0</v>
      </c>
      <c r="F889" s="94"/>
      <c r="G889" s="56"/>
      <c r="H889" s="95"/>
      <c r="I889" s="56"/>
      <c r="J889" s="95"/>
      <c r="K889" s="56"/>
      <c r="L889" s="95"/>
      <c r="M889" s="56"/>
      <c r="N889" s="95"/>
      <c r="O889" s="56"/>
      <c r="P889" s="95"/>
      <c r="Q889" s="56"/>
      <c r="R889" s="95"/>
      <c r="S889" s="56"/>
      <c r="T889" s="44"/>
      <c r="U889" s="45"/>
      <c r="V889" s="44"/>
      <c r="W889" s="45"/>
    </row>
    <row r="890" spans="1:23" ht="13.5" thickBot="1" x14ac:dyDescent="0.25">
      <c r="A890" s="43" t="str">
        <f>$A$39</f>
        <v>OJT TRAINEES</v>
      </c>
      <c r="B890" s="112">
        <f>F890+H890+J890+L890+N890+P890+R890</f>
        <v>0</v>
      </c>
      <c r="C890" s="110">
        <f>G890+I890+K890+M890+O890+Q890+S890</f>
        <v>0</v>
      </c>
      <c r="D890" s="115">
        <f>F890+H890+J890+L890+N890+P890</f>
        <v>0</v>
      </c>
      <c r="E890" s="112">
        <f>G890+I890+K890+M890+O890+Q890</f>
        <v>0</v>
      </c>
      <c r="F890" s="94"/>
      <c r="G890" s="56"/>
      <c r="H890" s="95"/>
      <c r="I890" s="56"/>
      <c r="J890" s="95"/>
      <c r="K890" s="56"/>
      <c r="L890" s="95"/>
      <c r="M890" s="56"/>
      <c r="N890" s="95"/>
      <c r="O890" s="56"/>
      <c r="P890" s="95"/>
      <c r="Q890" s="56"/>
      <c r="R890" s="95"/>
      <c r="S890" s="56"/>
      <c r="T890" s="46"/>
      <c r="U890" s="47"/>
      <c r="V890" s="46"/>
      <c r="W890" s="47"/>
    </row>
    <row r="891" spans="1:23" ht="15.75" customHeight="1" x14ac:dyDescent="0.2">
      <c r="A891" s="228" t="str">
        <f>$A$40</f>
        <v xml:space="preserve">8. PREPARED BY: </v>
      </c>
      <c r="B891" s="229"/>
      <c r="C891" s="229"/>
      <c r="D891" s="229"/>
      <c r="E891" s="229"/>
      <c r="F891" s="229"/>
      <c r="G891" s="229"/>
      <c r="H891" s="230"/>
      <c r="I891" s="243" t="str">
        <f>$I$40</f>
        <v>9. DATE</v>
      </c>
      <c r="J891" s="244"/>
      <c r="K891" s="243" t="str">
        <f>$K$40</f>
        <v>10. REVIEWED BY:    (Signature and Title of State Highway Official)</v>
      </c>
      <c r="L891" s="245"/>
      <c r="M891" s="245"/>
      <c r="N891" s="245"/>
      <c r="O891" s="245"/>
      <c r="P891" s="245"/>
      <c r="Q891" s="245"/>
      <c r="R891" s="245"/>
      <c r="S891" s="245"/>
      <c r="T891" s="245"/>
      <c r="U891" s="244"/>
      <c r="V891" s="243" t="s">
        <v>28</v>
      </c>
      <c r="W891" s="246"/>
    </row>
    <row r="892" spans="1:23" ht="12.75" customHeight="1" x14ac:dyDescent="0.2">
      <c r="A892" s="247" t="str">
        <f>$A$41</f>
        <v>(Signature and Title of Contractors Representative)</v>
      </c>
      <c r="B892" s="248"/>
      <c r="C892" s="248"/>
      <c r="D892" s="248"/>
      <c r="E892" s="248"/>
      <c r="F892" s="248"/>
      <c r="G892" s="248"/>
      <c r="H892" s="249"/>
      <c r="I892" s="250" t="str">
        <f>IF($I$41="","",$I$41)</f>
        <v/>
      </c>
      <c r="J892" s="192"/>
      <c r="K892" s="253" t="str">
        <f>IF($K$41="","",$K$41)</f>
        <v/>
      </c>
      <c r="L892" s="146"/>
      <c r="M892" s="146"/>
      <c r="N892" s="146"/>
      <c r="O892" s="146"/>
      <c r="P892" s="146"/>
      <c r="Q892" s="146"/>
      <c r="R892" s="146"/>
      <c r="S892" s="146"/>
      <c r="T892" s="146"/>
      <c r="U892" s="254"/>
      <c r="V892" s="258" t="str">
        <f>IF($V$41="","",$V$41)</f>
        <v/>
      </c>
      <c r="W892" s="259"/>
    </row>
    <row r="893" spans="1:23" x14ac:dyDescent="0.2">
      <c r="A893" s="262" t="str">
        <f>IF($A$42="","",$A$42)</f>
        <v/>
      </c>
      <c r="B893" s="263"/>
      <c r="C893" s="263"/>
      <c r="D893" s="263"/>
      <c r="E893" s="263"/>
      <c r="F893" s="263"/>
      <c r="G893" s="263"/>
      <c r="H893" s="264"/>
      <c r="I893" s="193"/>
      <c r="J893" s="192"/>
      <c r="K893" s="253"/>
      <c r="L893" s="146"/>
      <c r="M893" s="146"/>
      <c r="N893" s="146"/>
      <c r="O893" s="146"/>
      <c r="P893" s="146"/>
      <c r="Q893" s="146"/>
      <c r="R893" s="146"/>
      <c r="S893" s="146"/>
      <c r="T893" s="146"/>
      <c r="U893" s="254"/>
      <c r="V893" s="258"/>
      <c r="W893" s="259"/>
    </row>
    <row r="894" spans="1:23" x14ac:dyDescent="0.2">
      <c r="A894" s="262"/>
      <c r="B894" s="263"/>
      <c r="C894" s="263"/>
      <c r="D894" s="263"/>
      <c r="E894" s="263"/>
      <c r="F894" s="263"/>
      <c r="G894" s="263"/>
      <c r="H894" s="264"/>
      <c r="I894" s="193"/>
      <c r="J894" s="192"/>
      <c r="K894" s="253"/>
      <c r="L894" s="146"/>
      <c r="M894" s="146"/>
      <c r="N894" s="146"/>
      <c r="O894" s="146"/>
      <c r="P894" s="146"/>
      <c r="Q894" s="146"/>
      <c r="R894" s="146"/>
      <c r="S894" s="146"/>
      <c r="T894" s="146"/>
      <c r="U894" s="254"/>
      <c r="V894" s="258"/>
      <c r="W894" s="259"/>
    </row>
    <row r="895" spans="1:23" ht="13.5" thickBot="1" x14ac:dyDescent="0.25">
      <c r="A895" s="265"/>
      <c r="B895" s="266"/>
      <c r="C895" s="266"/>
      <c r="D895" s="266"/>
      <c r="E895" s="266"/>
      <c r="F895" s="266"/>
      <c r="G895" s="266"/>
      <c r="H895" s="267"/>
      <c r="I895" s="251"/>
      <c r="J895" s="252"/>
      <c r="K895" s="255"/>
      <c r="L895" s="256"/>
      <c r="M895" s="256"/>
      <c r="N895" s="256"/>
      <c r="O895" s="256"/>
      <c r="P895" s="256"/>
      <c r="Q895" s="256"/>
      <c r="R895" s="256"/>
      <c r="S895" s="256"/>
      <c r="T895" s="256"/>
      <c r="U895" s="257"/>
      <c r="V895" s="260"/>
      <c r="W895" s="261"/>
    </row>
    <row r="896" spans="1:23" x14ac:dyDescent="0.2">
      <c r="A896" s="234" t="str">
        <f>$A$45</f>
        <v>Form FHWA- 1391 (Rev. 06-22)</v>
      </c>
      <c r="B896" s="235"/>
      <c r="C896" s="236"/>
      <c r="D896" s="236"/>
      <c r="E896" s="49"/>
      <c r="F896" s="49"/>
      <c r="G896" s="49"/>
      <c r="H896" s="49"/>
      <c r="I896" s="49"/>
      <c r="J896" s="237" t="str">
        <f>$J$45</f>
        <v>PREVIOUS EDITIONS ARE OBSOLETE</v>
      </c>
      <c r="K896" s="237"/>
      <c r="L896" s="237"/>
      <c r="M896" s="237"/>
      <c r="N896" s="237"/>
      <c r="O896" s="237"/>
      <c r="P896" s="237"/>
      <c r="Q896" s="237"/>
      <c r="R896" s="237"/>
      <c r="S896" s="237"/>
      <c r="T896" s="237"/>
      <c r="U896" s="237"/>
      <c r="V896" s="237"/>
      <c r="W896" s="237"/>
    </row>
    <row r="897" spans="1:23" ht="13.5" thickBot="1" x14ac:dyDescent="0.25"/>
    <row r="898" spans="1:23" s="52" customFormat="1" ht="18.75" thickBot="1" x14ac:dyDescent="0.3">
      <c r="A898" s="207" t="str">
        <f>$A$10</f>
        <v xml:space="preserve">FEDERAL-AID HIGHWAY CONSTRUCTION CONTRACTORS ANNUAL EEO REPORT </v>
      </c>
      <c r="B898" s="208"/>
      <c r="C898" s="208"/>
      <c r="D898" s="208"/>
      <c r="E898" s="208"/>
      <c r="F898" s="208"/>
      <c r="G898" s="208"/>
      <c r="H898" s="208"/>
      <c r="I898" s="208"/>
      <c r="J898" s="208"/>
      <c r="K898" s="208"/>
      <c r="L898" s="208"/>
      <c r="M898" s="208"/>
      <c r="N898" s="208"/>
      <c r="O898" s="208"/>
      <c r="P898" s="208"/>
      <c r="Q898" s="208"/>
      <c r="R898" s="208"/>
      <c r="S898" s="208"/>
      <c r="T898" s="208"/>
      <c r="U898" s="208"/>
      <c r="V898" s="208"/>
      <c r="W898" s="209"/>
    </row>
    <row r="899" spans="1:23" ht="12.75" customHeight="1" x14ac:dyDescent="0.2">
      <c r="A899" s="210" t="str">
        <f>$A$11</f>
        <v xml:space="preserve">1. SELECT FIELD FROM DROPDOWN MENU: </v>
      </c>
      <c r="B899" s="211"/>
      <c r="C899" s="211"/>
      <c r="D899" s="212"/>
      <c r="E899" s="213" t="str">
        <f>$E$11</f>
        <v>2. COMPANY NAME, CITY, STATE:</v>
      </c>
      <c r="F899" s="138"/>
      <c r="G899" s="138"/>
      <c r="H899" s="138"/>
      <c r="I899" s="214"/>
      <c r="J899" s="161" t="str">
        <f>$J$11</f>
        <v>3. PROJECT NAME or DESCRIPTION:</v>
      </c>
      <c r="K899" s="162"/>
      <c r="L899" s="162"/>
      <c r="M899" s="162"/>
      <c r="N899" s="163" t="str">
        <f>$N$11</f>
        <v>4. DOLLAR AMOUNT OF CONTRACT:</v>
      </c>
      <c r="O899" s="164"/>
      <c r="P899" s="164"/>
      <c r="Q899" s="164"/>
      <c r="R899" s="215" t="str">
        <f>$R$11</f>
        <v>5.REPORTING WEEK FOR THIS PROJECT:</v>
      </c>
      <c r="S899" s="216"/>
      <c r="T899" s="216"/>
      <c r="U899" s="216"/>
      <c r="V899" s="216"/>
      <c r="W899" s="217"/>
    </row>
    <row r="900" spans="1:23" ht="12.75" customHeight="1" x14ac:dyDescent="0.2">
      <c r="A900" s="184"/>
      <c r="B900" s="185"/>
      <c r="C900" s="185"/>
      <c r="D900" s="186"/>
      <c r="E900" s="190" t="str">
        <f>IF($D$4="","Enter Company information at top of spreadsheet",$D$4)</f>
        <v>Enter Company information at top of spreadsheet</v>
      </c>
      <c r="F900" s="191"/>
      <c r="G900" s="191"/>
      <c r="H900" s="191"/>
      <c r="I900" s="192"/>
      <c r="J900" s="165"/>
      <c r="K900" s="166"/>
      <c r="L900" s="166"/>
      <c r="M900" s="166"/>
      <c r="N900" s="169"/>
      <c r="O900" s="170"/>
      <c r="P900" s="170"/>
      <c r="Q900" s="171"/>
      <c r="R900" s="197"/>
      <c r="S900" s="198"/>
      <c r="T900" s="198"/>
      <c r="U900" s="198"/>
      <c r="V900" s="198"/>
      <c r="W900" s="199"/>
    </row>
    <row r="901" spans="1:23" x14ac:dyDescent="0.2">
      <c r="A901" s="184"/>
      <c r="B901" s="185"/>
      <c r="C901" s="185"/>
      <c r="D901" s="186"/>
      <c r="E901" s="193"/>
      <c r="F901" s="191"/>
      <c r="G901" s="191"/>
      <c r="H901" s="191"/>
      <c r="I901" s="192"/>
      <c r="J901" s="165"/>
      <c r="K901" s="166"/>
      <c r="L901" s="166"/>
      <c r="M901" s="166"/>
      <c r="N901" s="172"/>
      <c r="O901" s="170"/>
      <c r="P901" s="170"/>
      <c r="Q901" s="171"/>
      <c r="R901" s="200"/>
      <c r="S901" s="198"/>
      <c r="T901" s="198"/>
      <c r="U901" s="198"/>
      <c r="V901" s="198"/>
      <c r="W901" s="199"/>
    </row>
    <row r="902" spans="1:23" ht="13.5" thickBot="1" x14ac:dyDescent="0.25">
      <c r="A902" s="187"/>
      <c r="B902" s="188"/>
      <c r="C902" s="188"/>
      <c r="D902" s="189"/>
      <c r="E902" s="194"/>
      <c r="F902" s="195"/>
      <c r="G902" s="195"/>
      <c r="H902" s="195"/>
      <c r="I902" s="196"/>
      <c r="J902" s="167"/>
      <c r="K902" s="168"/>
      <c r="L902" s="168"/>
      <c r="M902" s="168"/>
      <c r="N902" s="173"/>
      <c r="O902" s="174"/>
      <c r="P902" s="174"/>
      <c r="Q902" s="175"/>
      <c r="R902" s="201"/>
      <c r="S902" s="202"/>
      <c r="T902" s="202"/>
      <c r="U902" s="202"/>
      <c r="V902" s="202"/>
      <c r="W902" s="203"/>
    </row>
    <row r="903" spans="1:23" ht="13.5" customHeight="1" thickBot="1" x14ac:dyDescent="0.25">
      <c r="A903" s="204" t="str">
        <f>$A$15</f>
        <v>This collection of information is required by law and regulation 23 U.S.C. 140a and 23 CFR Part 230. The OMB control number for this collection is 2125-0019 expiring in March 2025.</v>
      </c>
      <c r="B903" s="205"/>
      <c r="C903" s="205"/>
      <c r="D903" s="205"/>
      <c r="E903" s="205"/>
      <c r="F903" s="205"/>
      <c r="G903" s="205"/>
      <c r="H903" s="205"/>
      <c r="I903" s="205"/>
      <c r="J903" s="205"/>
      <c r="K903" s="205"/>
      <c r="L903" s="205"/>
      <c r="M903" s="205"/>
      <c r="N903" s="205"/>
      <c r="O903" s="205"/>
      <c r="P903" s="205"/>
      <c r="Q903" s="205"/>
      <c r="R903" s="205"/>
      <c r="S903" s="205"/>
      <c r="T903" s="205"/>
      <c r="U903" s="205"/>
      <c r="V903" s="205"/>
      <c r="W903" s="206"/>
    </row>
    <row r="904" spans="1:23" ht="30" customHeight="1" thickBot="1" x14ac:dyDescent="0.25">
      <c r="A904" s="178" t="str">
        <f>$A$16</f>
        <v>6. WORKFORCE ON FEDERAL-AID AND CONSTRUCTION SITE(S) DURING LAST FULL PAY PERIOD ENDING IN JULY 2024</v>
      </c>
      <c r="B904" s="179"/>
      <c r="C904" s="179"/>
      <c r="D904" s="179"/>
      <c r="E904" s="179"/>
      <c r="F904" s="179"/>
      <c r="G904" s="179"/>
      <c r="H904" s="179"/>
      <c r="I904" s="179"/>
      <c r="J904" s="179"/>
      <c r="K904" s="179"/>
      <c r="L904" s="179"/>
      <c r="M904" s="179"/>
      <c r="N904" s="179"/>
      <c r="O904" s="179"/>
      <c r="P904" s="179"/>
      <c r="Q904" s="179"/>
      <c r="R904" s="179"/>
      <c r="S904" s="179"/>
      <c r="T904" s="179"/>
      <c r="U904" s="179"/>
      <c r="V904" s="179"/>
      <c r="W904" s="180"/>
    </row>
    <row r="905" spans="1:23" ht="14.25" thickTop="1" thickBot="1" x14ac:dyDescent="0.25">
      <c r="A905" s="181" t="str">
        <f>$A$17</f>
        <v>TABLE A</v>
      </c>
      <c r="B905" s="182"/>
      <c r="C905" s="182"/>
      <c r="D905" s="182"/>
      <c r="E905" s="182"/>
      <c r="F905" s="182"/>
      <c r="G905" s="182"/>
      <c r="H905" s="182"/>
      <c r="I905" s="182"/>
      <c r="J905" s="182"/>
      <c r="K905" s="182"/>
      <c r="L905" s="182"/>
      <c r="M905" s="182"/>
      <c r="N905" s="182"/>
      <c r="O905" s="182"/>
      <c r="P905" s="182"/>
      <c r="Q905" s="182"/>
      <c r="R905" s="182"/>
      <c r="S905" s="183"/>
      <c r="T905" s="231" t="str">
        <f>$T$17</f>
        <v>TABLE B</v>
      </c>
      <c r="U905" s="232"/>
      <c r="V905" s="232"/>
      <c r="W905" s="233"/>
    </row>
    <row r="906" spans="1:23" ht="100.5" customHeight="1" thickTop="1" thickBot="1" x14ac:dyDescent="0.25">
      <c r="A906" s="32" t="str">
        <f>$A$18</f>
        <v>JOB CATEGORIES</v>
      </c>
      <c r="B906" s="238" t="str">
        <f>$B$18</f>
        <v>TOTAL EMPLOYED</v>
      </c>
      <c r="C906" s="239"/>
      <c r="D906" s="240" t="str">
        <f>$D$18</f>
        <v>TOTAL RACIAL / ETHNIC MINORITY</v>
      </c>
      <c r="E906" s="241"/>
      <c r="F906" s="242" t="str">
        <f>$F$18</f>
        <v>BLACK or
AFRICAN
AMERICAN</v>
      </c>
      <c r="G906" s="177"/>
      <c r="H906" s="176" t="str">
        <f>$H$18</f>
        <v>HISPANIC OR LATINO</v>
      </c>
      <c r="I906" s="177"/>
      <c r="J906" s="176" t="str">
        <f>$J$18</f>
        <v>AMERICAN 
INDIAN OR 
ALASKA 
NATIVE</v>
      </c>
      <c r="K906" s="177"/>
      <c r="L906" s="176" t="str">
        <f>$L$18</f>
        <v>ASIAN</v>
      </c>
      <c r="M906" s="177"/>
      <c r="N906" s="176" t="str">
        <f>$N$18</f>
        <v>NATIVE 
HAWAIIAN OR 
OTHER PACIFIC ISLANDER</v>
      </c>
      <c r="O906" s="177"/>
      <c r="P906" s="176" t="str">
        <f>$P$18</f>
        <v>TWO OR MORE RACES</v>
      </c>
      <c r="Q906" s="177"/>
      <c r="R906" s="176" t="str">
        <f>$R$18</f>
        <v xml:space="preserve">WHITE </v>
      </c>
      <c r="S906" s="218"/>
      <c r="T906" s="219" t="str">
        <f>$T$18</f>
        <v>APPRENTICES</v>
      </c>
      <c r="U906" s="219"/>
      <c r="V906" s="220" t="str">
        <f>$V$18</f>
        <v>ON THE JOB TRAINEES</v>
      </c>
      <c r="W906" s="221"/>
    </row>
    <row r="907" spans="1:23" ht="13.5" thickBot="1" x14ac:dyDescent="0.25">
      <c r="A907" s="33"/>
      <c r="B907" s="34" t="str">
        <f>$B$19</f>
        <v>M</v>
      </c>
      <c r="C907" s="35" t="str">
        <f>$C$19</f>
        <v>F</v>
      </c>
      <c r="D907" s="36" t="str">
        <f>$D$19</f>
        <v>M</v>
      </c>
      <c r="E907" s="35" t="str">
        <f>$E$19</f>
        <v>F</v>
      </c>
      <c r="F907" s="37" t="str">
        <f>$F$19</f>
        <v>M</v>
      </c>
      <c r="G907" s="38" t="str">
        <f>$G$19</f>
        <v>F</v>
      </c>
      <c r="H907" s="39" t="str">
        <f>$H$19</f>
        <v>M</v>
      </c>
      <c r="I907" s="38" t="str">
        <f>$I$19</f>
        <v>F</v>
      </c>
      <c r="J907" s="39" t="str">
        <f>$J$19</f>
        <v>M</v>
      </c>
      <c r="K907" s="38" t="str">
        <f>$K$19</f>
        <v>F</v>
      </c>
      <c r="L907" s="39" t="str">
        <f>$L$19</f>
        <v>M</v>
      </c>
      <c r="M907" s="38" t="str">
        <f>$M$19</f>
        <v>F</v>
      </c>
      <c r="N907" s="39" t="str">
        <f>$N$19</f>
        <v>M</v>
      </c>
      <c r="O907" s="38" t="str">
        <f>$O$19</f>
        <v>F</v>
      </c>
      <c r="P907" s="39" t="str">
        <f>$P$19</f>
        <v>M</v>
      </c>
      <c r="Q907" s="38" t="str">
        <f>$Q$19</f>
        <v>F</v>
      </c>
      <c r="R907" s="39" t="str">
        <f>$R$19</f>
        <v>M</v>
      </c>
      <c r="S907" s="40" t="str">
        <f>$S$19</f>
        <v>F</v>
      </c>
      <c r="T907" s="41" t="str">
        <f>$T$19</f>
        <v>M</v>
      </c>
      <c r="U907" s="35" t="str">
        <f>$U$19</f>
        <v>F</v>
      </c>
      <c r="V907" s="96" t="str">
        <f>$V$19</f>
        <v>M</v>
      </c>
      <c r="W907" s="42" t="str">
        <f>$W$19</f>
        <v>F</v>
      </c>
    </row>
    <row r="908" spans="1:23" ht="13.5" thickBot="1" x14ac:dyDescent="0.25">
      <c r="A908" s="43" t="str">
        <f>$A$20</f>
        <v>OFFICIALS</v>
      </c>
      <c r="B908" s="111">
        <f>F908+H908+J908+L908+N908+P908+R908</f>
        <v>0</v>
      </c>
      <c r="C908" s="112">
        <f t="shared" ref="C908:C922" si="143">G908+I908+K908+M908+O908+Q908+S908</f>
        <v>0</v>
      </c>
      <c r="D908" s="113">
        <f t="shared" ref="D908:D922" si="144">F908+H908+J908+L908+N908+P908</f>
        <v>0</v>
      </c>
      <c r="E908" s="112">
        <f t="shared" ref="E908:E922" si="145">G908+I908+K908+M908+O908+Q908</f>
        <v>0</v>
      </c>
      <c r="F908" s="55"/>
      <c r="G908" s="56"/>
      <c r="H908" s="57"/>
      <c r="I908" s="56"/>
      <c r="J908" s="57"/>
      <c r="K908" s="56"/>
      <c r="L908" s="57"/>
      <c r="M908" s="56"/>
      <c r="N908" s="57"/>
      <c r="O908" s="56"/>
      <c r="P908" s="57"/>
      <c r="Q908" s="56"/>
      <c r="R908" s="58"/>
      <c r="S908" s="59"/>
      <c r="T908" s="128"/>
      <c r="U908" s="129"/>
      <c r="V908" s="128"/>
      <c r="W908" s="130"/>
    </row>
    <row r="909" spans="1:23" ht="13.5" thickBot="1" x14ac:dyDescent="0.25">
      <c r="A909" s="43" t="str">
        <f>$A$21</f>
        <v>SUPERVISORS</v>
      </c>
      <c r="B909" s="111">
        <f t="shared" ref="B909:B922" si="146">F909+H909+J909+L909+N909+P909+R909</f>
        <v>0</v>
      </c>
      <c r="C909" s="112">
        <f t="shared" si="143"/>
        <v>0</v>
      </c>
      <c r="D909" s="113">
        <f t="shared" si="144"/>
        <v>0</v>
      </c>
      <c r="E909" s="112">
        <f t="shared" si="145"/>
        <v>0</v>
      </c>
      <c r="F909" s="55"/>
      <c r="G909" s="56"/>
      <c r="H909" s="57"/>
      <c r="I909" s="56"/>
      <c r="J909" s="57"/>
      <c r="K909" s="56"/>
      <c r="L909" s="57"/>
      <c r="M909" s="56"/>
      <c r="N909" s="57"/>
      <c r="O909" s="56"/>
      <c r="P909" s="57"/>
      <c r="Q909" s="60"/>
      <c r="R909" s="61"/>
      <c r="S909" s="62"/>
      <c r="T909" s="131"/>
      <c r="U909" s="132"/>
      <c r="V909" s="131"/>
      <c r="W909" s="133"/>
    </row>
    <row r="910" spans="1:23" ht="13.5" thickBot="1" x14ac:dyDescent="0.25">
      <c r="A910" s="43" t="str">
        <f>$A$22</f>
        <v>FOREMEN/WOMEN</v>
      </c>
      <c r="B910" s="111">
        <f t="shared" si="146"/>
        <v>0</v>
      </c>
      <c r="C910" s="112">
        <f t="shared" si="143"/>
        <v>0</v>
      </c>
      <c r="D910" s="113">
        <f t="shared" si="144"/>
        <v>0</v>
      </c>
      <c r="E910" s="112">
        <f t="shared" si="145"/>
        <v>0</v>
      </c>
      <c r="F910" s="55"/>
      <c r="G910" s="56"/>
      <c r="H910" s="57"/>
      <c r="I910" s="56"/>
      <c r="J910" s="57"/>
      <c r="K910" s="56"/>
      <c r="L910" s="57"/>
      <c r="M910" s="56"/>
      <c r="N910" s="57"/>
      <c r="O910" s="56"/>
      <c r="P910" s="57"/>
      <c r="Q910" s="60"/>
      <c r="R910" s="65"/>
      <c r="S910" s="66"/>
      <c r="T910" s="134"/>
      <c r="U910" s="135"/>
      <c r="V910" s="134"/>
      <c r="W910" s="136"/>
    </row>
    <row r="911" spans="1:23" ht="13.5" thickBot="1" x14ac:dyDescent="0.25">
      <c r="A911" s="43" t="str">
        <f>$A$23</f>
        <v>CLERICAL</v>
      </c>
      <c r="B911" s="111">
        <f t="shared" si="146"/>
        <v>0</v>
      </c>
      <c r="C911" s="112">
        <f t="shared" si="143"/>
        <v>0</v>
      </c>
      <c r="D911" s="113">
        <f t="shared" si="144"/>
        <v>0</v>
      </c>
      <c r="E911" s="112">
        <f t="shared" si="145"/>
        <v>0</v>
      </c>
      <c r="F911" s="55"/>
      <c r="G911" s="56"/>
      <c r="H911" s="57"/>
      <c r="I911" s="56"/>
      <c r="J911" s="57"/>
      <c r="K911" s="56"/>
      <c r="L911" s="57"/>
      <c r="M911" s="56"/>
      <c r="N911" s="57"/>
      <c r="O911" s="56"/>
      <c r="P911" s="57"/>
      <c r="Q911" s="60"/>
      <c r="R911" s="65"/>
      <c r="S911" s="66"/>
      <c r="T911" s="134"/>
      <c r="U911" s="135"/>
      <c r="V911" s="134"/>
      <c r="W911" s="136"/>
    </row>
    <row r="912" spans="1:23" ht="13.5" thickBot="1" x14ac:dyDescent="0.25">
      <c r="A912" s="43" t="str">
        <f>$A$24</f>
        <v>EQUIPMENT OPERATORS</v>
      </c>
      <c r="B912" s="111">
        <f t="shared" si="146"/>
        <v>0</v>
      </c>
      <c r="C912" s="112">
        <f t="shared" si="143"/>
        <v>0</v>
      </c>
      <c r="D912" s="113">
        <f t="shared" si="144"/>
        <v>0</v>
      </c>
      <c r="E912" s="112">
        <f t="shared" si="145"/>
        <v>0</v>
      </c>
      <c r="F912" s="55"/>
      <c r="G912" s="56"/>
      <c r="H912" s="57"/>
      <c r="I912" s="56"/>
      <c r="J912" s="57"/>
      <c r="K912" s="56"/>
      <c r="L912" s="57"/>
      <c r="M912" s="56"/>
      <c r="N912" s="57"/>
      <c r="O912" s="56"/>
      <c r="P912" s="57"/>
      <c r="Q912" s="60"/>
      <c r="R912" s="65"/>
      <c r="S912" s="66"/>
      <c r="T912" s="67"/>
      <c r="U912" s="89"/>
      <c r="V912" s="67"/>
      <c r="W912" s="68"/>
    </row>
    <row r="913" spans="1:23" ht="13.5" thickBot="1" x14ac:dyDescent="0.25">
      <c r="A913" s="43" t="str">
        <f>$A$25</f>
        <v>MECHANICS</v>
      </c>
      <c r="B913" s="111">
        <f t="shared" si="146"/>
        <v>0</v>
      </c>
      <c r="C913" s="112">
        <f t="shared" si="143"/>
        <v>0</v>
      </c>
      <c r="D913" s="113">
        <f t="shared" si="144"/>
        <v>0</v>
      </c>
      <c r="E913" s="112">
        <f t="shared" si="145"/>
        <v>0</v>
      </c>
      <c r="F913" s="55"/>
      <c r="G913" s="56"/>
      <c r="H913" s="57"/>
      <c r="I913" s="56"/>
      <c r="J913" s="57"/>
      <c r="K913" s="56"/>
      <c r="L913" s="57"/>
      <c r="M913" s="56"/>
      <c r="N913" s="57"/>
      <c r="O913" s="56"/>
      <c r="P913" s="57"/>
      <c r="Q913" s="60"/>
      <c r="R913" s="65"/>
      <c r="S913" s="66"/>
      <c r="T913" s="67"/>
      <c r="U913" s="89"/>
      <c r="V913" s="67"/>
      <c r="W913" s="68"/>
    </row>
    <row r="914" spans="1:23" ht="13.5" thickBot="1" x14ac:dyDescent="0.25">
      <c r="A914" s="43" t="str">
        <f>$A$26</f>
        <v>TRUCK DRIVERS</v>
      </c>
      <c r="B914" s="111">
        <f t="shared" si="146"/>
        <v>0</v>
      </c>
      <c r="C914" s="112">
        <f t="shared" si="143"/>
        <v>0</v>
      </c>
      <c r="D914" s="113">
        <f t="shared" si="144"/>
        <v>0</v>
      </c>
      <c r="E914" s="112">
        <f t="shared" si="145"/>
        <v>0</v>
      </c>
      <c r="F914" s="55"/>
      <c r="G914" s="56"/>
      <c r="H914" s="57"/>
      <c r="I914" s="56"/>
      <c r="J914" s="57"/>
      <c r="K914" s="56"/>
      <c r="L914" s="57"/>
      <c r="M914" s="56"/>
      <c r="N914" s="57"/>
      <c r="O914" s="56"/>
      <c r="P914" s="57"/>
      <c r="Q914" s="60"/>
      <c r="R914" s="69"/>
      <c r="S914" s="70"/>
      <c r="T914" s="63"/>
      <c r="U914" s="90"/>
      <c r="V914" s="63"/>
      <c r="W914" s="64"/>
    </row>
    <row r="915" spans="1:23" ht="13.5" thickBot="1" x14ac:dyDescent="0.25">
      <c r="A915" s="43" t="str">
        <f>$A$27</f>
        <v>IRONWORKERS</v>
      </c>
      <c r="B915" s="111">
        <f t="shared" si="146"/>
        <v>0</v>
      </c>
      <c r="C915" s="112">
        <f t="shared" si="143"/>
        <v>0</v>
      </c>
      <c r="D915" s="113">
        <f t="shared" si="144"/>
        <v>0</v>
      </c>
      <c r="E915" s="112">
        <f t="shared" si="145"/>
        <v>0</v>
      </c>
      <c r="F915" s="55"/>
      <c r="G915" s="56"/>
      <c r="H915" s="57"/>
      <c r="I915" s="56"/>
      <c r="J915" s="57"/>
      <c r="K915" s="56"/>
      <c r="L915" s="57"/>
      <c r="M915" s="56"/>
      <c r="N915" s="57"/>
      <c r="O915" s="56"/>
      <c r="P915" s="57"/>
      <c r="Q915" s="60"/>
      <c r="R915" s="71"/>
      <c r="S915" s="72"/>
      <c r="T915" s="73"/>
      <c r="U915" s="91"/>
      <c r="V915" s="73"/>
      <c r="W915" s="74"/>
    </row>
    <row r="916" spans="1:23" ht="13.5" thickBot="1" x14ac:dyDescent="0.25">
      <c r="A916" s="43" t="str">
        <f>$A$28</f>
        <v>CARPENTERS</v>
      </c>
      <c r="B916" s="111">
        <f t="shared" si="146"/>
        <v>0</v>
      </c>
      <c r="C916" s="112">
        <f t="shared" si="143"/>
        <v>0</v>
      </c>
      <c r="D916" s="113">
        <f t="shared" si="144"/>
        <v>0</v>
      </c>
      <c r="E916" s="112">
        <f t="shared" si="145"/>
        <v>0</v>
      </c>
      <c r="F916" s="55"/>
      <c r="G916" s="56"/>
      <c r="H916" s="57"/>
      <c r="I916" s="56"/>
      <c r="J916" s="57"/>
      <c r="K916" s="56"/>
      <c r="L916" s="57"/>
      <c r="M916" s="56"/>
      <c r="N916" s="57"/>
      <c r="O916" s="56"/>
      <c r="P916" s="57"/>
      <c r="Q916" s="60"/>
      <c r="R916" s="71"/>
      <c r="S916" s="72"/>
      <c r="T916" s="73"/>
      <c r="U916" s="91"/>
      <c r="V916" s="73"/>
      <c r="W916" s="74"/>
    </row>
    <row r="917" spans="1:23" ht="13.5" thickBot="1" x14ac:dyDescent="0.25">
      <c r="A917" s="43" t="str">
        <f>$A$29</f>
        <v>CEMENT MASONS</v>
      </c>
      <c r="B917" s="111">
        <f t="shared" si="146"/>
        <v>0</v>
      </c>
      <c r="C917" s="112">
        <f t="shared" si="143"/>
        <v>0</v>
      </c>
      <c r="D917" s="113">
        <f t="shared" si="144"/>
        <v>0</v>
      </c>
      <c r="E917" s="112">
        <f t="shared" si="145"/>
        <v>0</v>
      </c>
      <c r="F917" s="55"/>
      <c r="G917" s="56"/>
      <c r="H917" s="57"/>
      <c r="I917" s="56"/>
      <c r="J917" s="57"/>
      <c r="K917" s="56"/>
      <c r="L917" s="57"/>
      <c r="M917" s="56"/>
      <c r="N917" s="57"/>
      <c r="O917" s="56"/>
      <c r="P917" s="57"/>
      <c r="Q917" s="60"/>
      <c r="R917" s="71"/>
      <c r="S917" s="72"/>
      <c r="T917" s="73"/>
      <c r="U917" s="91"/>
      <c r="V917" s="73"/>
      <c r="W917" s="74"/>
    </row>
    <row r="918" spans="1:23" ht="13.5" thickBot="1" x14ac:dyDescent="0.25">
      <c r="A918" s="43" t="str">
        <f>$A$30</f>
        <v>ELECTRICIANS</v>
      </c>
      <c r="B918" s="111">
        <f t="shared" si="146"/>
        <v>0</v>
      </c>
      <c r="C918" s="112">
        <f t="shared" si="143"/>
        <v>0</v>
      </c>
      <c r="D918" s="113">
        <f t="shared" si="144"/>
        <v>0</v>
      </c>
      <c r="E918" s="112">
        <f t="shared" si="145"/>
        <v>0</v>
      </c>
      <c r="F918" s="55"/>
      <c r="G918" s="56"/>
      <c r="H918" s="57"/>
      <c r="I918" s="56"/>
      <c r="J918" s="57"/>
      <c r="K918" s="56"/>
      <c r="L918" s="57"/>
      <c r="M918" s="56"/>
      <c r="N918" s="57"/>
      <c r="O918" s="56"/>
      <c r="P918" s="57"/>
      <c r="Q918" s="60"/>
      <c r="R918" s="71"/>
      <c r="S918" s="72"/>
      <c r="T918" s="73"/>
      <c r="U918" s="91"/>
      <c r="V918" s="73"/>
      <c r="W918" s="74"/>
    </row>
    <row r="919" spans="1:23" ht="13.5" thickBot="1" x14ac:dyDescent="0.25">
      <c r="A919" s="43" t="str">
        <f>$A$31</f>
        <v>PIPEFITTER/PLUMBERS</v>
      </c>
      <c r="B919" s="111">
        <f t="shared" si="146"/>
        <v>0</v>
      </c>
      <c r="C919" s="112">
        <f t="shared" si="143"/>
        <v>0</v>
      </c>
      <c r="D919" s="113">
        <f t="shared" si="144"/>
        <v>0</v>
      </c>
      <c r="E919" s="112">
        <f t="shared" si="145"/>
        <v>0</v>
      </c>
      <c r="F919" s="55"/>
      <c r="G919" s="56"/>
      <c r="H919" s="57"/>
      <c r="I919" s="56"/>
      <c r="J919" s="57"/>
      <c r="K919" s="56"/>
      <c r="L919" s="57"/>
      <c r="M919" s="56"/>
      <c r="N919" s="57"/>
      <c r="O919" s="56"/>
      <c r="P919" s="57"/>
      <c r="Q919" s="56"/>
      <c r="R919" s="75"/>
      <c r="S919" s="76"/>
      <c r="T919" s="77"/>
      <c r="U919" s="92"/>
      <c r="V919" s="77"/>
      <c r="W919" s="78"/>
    </row>
    <row r="920" spans="1:23" ht="13.5" thickBot="1" x14ac:dyDescent="0.25">
      <c r="A920" s="43" t="str">
        <f>$A$32</f>
        <v>PAINTERS</v>
      </c>
      <c r="B920" s="111">
        <f t="shared" si="146"/>
        <v>0</v>
      </c>
      <c r="C920" s="112">
        <f t="shared" si="143"/>
        <v>0</v>
      </c>
      <c r="D920" s="113">
        <f t="shared" si="144"/>
        <v>0</v>
      </c>
      <c r="E920" s="112">
        <f t="shared" si="145"/>
        <v>0</v>
      </c>
      <c r="F920" s="55"/>
      <c r="G920" s="56"/>
      <c r="H920" s="57"/>
      <c r="I920" s="56"/>
      <c r="J920" s="57"/>
      <c r="K920" s="56"/>
      <c r="L920" s="57"/>
      <c r="M920" s="56"/>
      <c r="N920" s="57"/>
      <c r="O920" s="56"/>
      <c r="P920" s="57"/>
      <c r="Q920" s="56"/>
      <c r="R920" s="57"/>
      <c r="S920" s="79"/>
      <c r="T920" s="80"/>
      <c r="U920" s="93"/>
      <c r="V920" s="80"/>
      <c r="W920" s="81"/>
    </row>
    <row r="921" spans="1:23" ht="13.5" thickBot="1" x14ac:dyDescent="0.25">
      <c r="A921" s="43" t="str">
        <f>$A$33</f>
        <v>LABORERS-SEMI SKILLED</v>
      </c>
      <c r="B921" s="111">
        <f t="shared" si="146"/>
        <v>0</v>
      </c>
      <c r="C921" s="112">
        <f t="shared" si="143"/>
        <v>0</v>
      </c>
      <c r="D921" s="113">
        <f t="shared" si="144"/>
        <v>0</v>
      </c>
      <c r="E921" s="112">
        <f t="shared" si="145"/>
        <v>0</v>
      </c>
      <c r="F921" s="55"/>
      <c r="G921" s="56"/>
      <c r="H921" s="57"/>
      <c r="I921" s="56"/>
      <c r="J921" s="57"/>
      <c r="K921" s="56"/>
      <c r="L921" s="57"/>
      <c r="M921" s="56"/>
      <c r="N921" s="57"/>
      <c r="O921" s="56"/>
      <c r="P921" s="57"/>
      <c r="Q921" s="56"/>
      <c r="R921" s="57"/>
      <c r="S921" s="79"/>
      <c r="T921" s="80"/>
      <c r="U921" s="93"/>
      <c r="V921" s="80"/>
      <c r="W921" s="81"/>
    </row>
    <row r="922" spans="1:23" ht="13.5" thickBot="1" x14ac:dyDescent="0.25">
      <c r="A922" s="43" t="str">
        <f>$A$34</f>
        <v>LABORERS-UNSKILLED</v>
      </c>
      <c r="B922" s="111">
        <f t="shared" si="146"/>
        <v>0</v>
      </c>
      <c r="C922" s="112">
        <f t="shared" si="143"/>
        <v>0</v>
      </c>
      <c r="D922" s="113">
        <f t="shared" si="144"/>
        <v>0</v>
      </c>
      <c r="E922" s="112">
        <f t="shared" si="145"/>
        <v>0</v>
      </c>
      <c r="F922" s="55"/>
      <c r="G922" s="56"/>
      <c r="H922" s="57"/>
      <c r="I922" s="56"/>
      <c r="J922" s="57"/>
      <c r="K922" s="56"/>
      <c r="L922" s="57"/>
      <c r="M922" s="56"/>
      <c r="N922" s="57"/>
      <c r="O922" s="56"/>
      <c r="P922" s="57"/>
      <c r="Q922" s="56"/>
      <c r="R922" s="57"/>
      <c r="S922" s="79"/>
      <c r="T922" s="80"/>
      <c r="U922" s="93"/>
      <c r="V922" s="80"/>
      <c r="W922" s="81"/>
    </row>
    <row r="923" spans="1:23" ht="13.5" thickBot="1" x14ac:dyDescent="0.25">
      <c r="A923" s="43" t="str">
        <f>$A$35</f>
        <v>TOTAL</v>
      </c>
      <c r="B923" s="114">
        <f t="shared" ref="B923:O923" si="147">SUM(B908:B922)</f>
        <v>0</v>
      </c>
      <c r="C923" s="110">
        <f t="shared" si="147"/>
        <v>0</v>
      </c>
      <c r="D923" s="115">
        <f t="shared" si="147"/>
        <v>0</v>
      </c>
      <c r="E923" s="109">
        <f t="shared" si="147"/>
        <v>0</v>
      </c>
      <c r="F923" s="107">
        <f t="shared" si="147"/>
        <v>0</v>
      </c>
      <c r="G923" s="108">
        <f t="shared" si="147"/>
        <v>0</v>
      </c>
      <c r="H923" s="107">
        <f t="shared" si="147"/>
        <v>0</v>
      </c>
      <c r="I923" s="108">
        <f t="shared" si="147"/>
        <v>0</v>
      </c>
      <c r="J923" s="107">
        <f t="shared" si="147"/>
        <v>0</v>
      </c>
      <c r="K923" s="108">
        <f t="shared" si="147"/>
        <v>0</v>
      </c>
      <c r="L923" s="107">
        <f t="shared" si="147"/>
        <v>0</v>
      </c>
      <c r="M923" s="108">
        <f t="shared" si="147"/>
        <v>0</v>
      </c>
      <c r="N923" s="107">
        <f t="shared" si="147"/>
        <v>0</v>
      </c>
      <c r="O923" s="108">
        <f t="shared" si="147"/>
        <v>0</v>
      </c>
      <c r="P923" s="107">
        <f>SUM(P908:P922)</f>
        <v>0</v>
      </c>
      <c r="Q923" s="108">
        <f>SUM(Q908:Q922)</f>
        <v>0</v>
      </c>
      <c r="R923" s="107">
        <f t="shared" ref="R923:S923" si="148">SUM(R908:R922)</f>
        <v>0</v>
      </c>
      <c r="S923" s="109">
        <f t="shared" si="148"/>
        <v>0</v>
      </c>
      <c r="T923" s="107">
        <f>SUM(T908:T922)</f>
        <v>0</v>
      </c>
      <c r="U923" s="110">
        <f>SUM(U908:U922)</f>
        <v>0</v>
      </c>
      <c r="V923" s="107">
        <f>SUM(V908:V922)</f>
        <v>0</v>
      </c>
      <c r="W923" s="109">
        <f>SUM(W908:W922)</f>
        <v>0</v>
      </c>
    </row>
    <row r="924" spans="1:23" ht="12.75" customHeight="1" x14ac:dyDescent="0.2">
      <c r="A924" s="222" t="str">
        <f>$A$36</f>
        <v>TABLE C (Table B data by racial status)</v>
      </c>
      <c r="B924" s="223"/>
      <c r="C924" s="223"/>
      <c r="D924" s="223"/>
      <c r="E924" s="223"/>
      <c r="F924" s="223"/>
      <c r="G924" s="223"/>
      <c r="H924" s="223"/>
      <c r="I924" s="223"/>
      <c r="J924" s="223"/>
      <c r="K924" s="223"/>
      <c r="L924" s="223"/>
      <c r="M924" s="223"/>
      <c r="N924" s="223"/>
      <c r="O924" s="223"/>
      <c r="P924" s="223"/>
      <c r="Q924" s="223"/>
      <c r="R924" s="223"/>
      <c r="S924" s="223"/>
      <c r="T924" s="223"/>
      <c r="U924" s="223"/>
      <c r="V924" s="223"/>
      <c r="W924" s="224"/>
    </row>
    <row r="925" spans="1:23" ht="13.5" thickBot="1" x14ac:dyDescent="0.25">
      <c r="A925" s="225"/>
      <c r="B925" s="226"/>
      <c r="C925" s="226"/>
      <c r="D925" s="226"/>
      <c r="E925" s="226"/>
      <c r="F925" s="226"/>
      <c r="G925" s="226"/>
      <c r="H925" s="226"/>
      <c r="I925" s="226"/>
      <c r="J925" s="226"/>
      <c r="K925" s="226"/>
      <c r="L925" s="226"/>
      <c r="M925" s="226"/>
      <c r="N925" s="226"/>
      <c r="O925" s="226"/>
      <c r="P925" s="226"/>
      <c r="Q925" s="226"/>
      <c r="R925" s="226"/>
      <c r="S925" s="226"/>
      <c r="T925" s="226"/>
      <c r="U925" s="226"/>
      <c r="V925" s="226"/>
      <c r="W925" s="227"/>
    </row>
    <row r="926" spans="1:23" ht="13.5" thickBot="1" x14ac:dyDescent="0.25">
      <c r="A926" s="43" t="str">
        <f>$A$38</f>
        <v>APPRENTICES</v>
      </c>
      <c r="B926" s="112">
        <f>F926+H926+J926+L926+N926+P926+R926</f>
        <v>0</v>
      </c>
      <c r="C926" s="110">
        <f>G926+I926+K926+M926+O926+Q926+S926</f>
        <v>0</v>
      </c>
      <c r="D926" s="115">
        <f>F926+H926+J926+L926+N926+P926</f>
        <v>0</v>
      </c>
      <c r="E926" s="112">
        <f>G926+I926+K926+M926+O926+Q926</f>
        <v>0</v>
      </c>
      <c r="F926" s="94"/>
      <c r="G926" s="56"/>
      <c r="H926" s="95"/>
      <c r="I926" s="56"/>
      <c r="J926" s="95"/>
      <c r="K926" s="56"/>
      <c r="L926" s="95"/>
      <c r="M926" s="56"/>
      <c r="N926" s="95"/>
      <c r="O926" s="56"/>
      <c r="P926" s="95"/>
      <c r="Q926" s="56"/>
      <c r="R926" s="95"/>
      <c r="S926" s="56"/>
      <c r="T926" s="44"/>
      <c r="U926" s="45"/>
      <c r="V926" s="44"/>
      <c r="W926" s="45"/>
    </row>
    <row r="927" spans="1:23" ht="13.5" thickBot="1" x14ac:dyDescent="0.25">
      <c r="A927" s="43" t="str">
        <f>$A$39</f>
        <v>OJT TRAINEES</v>
      </c>
      <c r="B927" s="112">
        <f>F927+H927+J927+L927+N927+P927+R927</f>
        <v>0</v>
      </c>
      <c r="C927" s="110">
        <f>G927+I927+K927+M927+O927+Q927+S927</f>
        <v>0</v>
      </c>
      <c r="D927" s="115">
        <f>F927+H927+J927+L927+N927+P927</f>
        <v>0</v>
      </c>
      <c r="E927" s="112">
        <f>G927+I927+K927+M927+O927+Q927</f>
        <v>0</v>
      </c>
      <c r="F927" s="94"/>
      <c r="G927" s="56"/>
      <c r="H927" s="95"/>
      <c r="I927" s="56"/>
      <c r="J927" s="95"/>
      <c r="K927" s="56"/>
      <c r="L927" s="95"/>
      <c r="M927" s="56"/>
      <c r="N927" s="95"/>
      <c r="O927" s="56"/>
      <c r="P927" s="95"/>
      <c r="Q927" s="56"/>
      <c r="R927" s="95"/>
      <c r="S927" s="56"/>
      <c r="T927" s="46"/>
      <c r="U927" s="47"/>
      <c r="V927" s="46"/>
      <c r="W927" s="47"/>
    </row>
    <row r="928" spans="1:23" ht="15.75" customHeight="1" x14ac:dyDescent="0.2">
      <c r="A928" s="228" t="str">
        <f>$A$40</f>
        <v xml:space="preserve">8. PREPARED BY: </v>
      </c>
      <c r="B928" s="229"/>
      <c r="C928" s="229"/>
      <c r="D928" s="229"/>
      <c r="E928" s="229"/>
      <c r="F928" s="229"/>
      <c r="G928" s="229"/>
      <c r="H928" s="230"/>
      <c r="I928" s="243" t="str">
        <f>$I$40</f>
        <v>9. DATE</v>
      </c>
      <c r="J928" s="244"/>
      <c r="K928" s="243" t="str">
        <f>$K$40</f>
        <v>10. REVIEWED BY:    (Signature and Title of State Highway Official)</v>
      </c>
      <c r="L928" s="245"/>
      <c r="M928" s="245"/>
      <c r="N928" s="245"/>
      <c r="O928" s="245"/>
      <c r="P928" s="245"/>
      <c r="Q928" s="245"/>
      <c r="R928" s="245"/>
      <c r="S928" s="245"/>
      <c r="T928" s="245"/>
      <c r="U928" s="244"/>
      <c r="V928" s="243" t="s">
        <v>28</v>
      </c>
      <c r="W928" s="246"/>
    </row>
    <row r="929" spans="1:23" ht="12.75" customHeight="1" x14ac:dyDescent="0.2">
      <c r="A929" s="247" t="str">
        <f>$A$41</f>
        <v>(Signature and Title of Contractors Representative)</v>
      </c>
      <c r="B929" s="248"/>
      <c r="C929" s="248"/>
      <c r="D929" s="248"/>
      <c r="E929" s="248"/>
      <c r="F929" s="248"/>
      <c r="G929" s="248"/>
      <c r="H929" s="249"/>
      <c r="I929" s="250" t="str">
        <f>IF($I$41="","",$I$41)</f>
        <v/>
      </c>
      <c r="J929" s="192"/>
      <c r="K929" s="253" t="str">
        <f>IF($K$41="","",$K$41)</f>
        <v/>
      </c>
      <c r="L929" s="146"/>
      <c r="M929" s="146"/>
      <c r="N929" s="146"/>
      <c r="O929" s="146"/>
      <c r="P929" s="146"/>
      <c r="Q929" s="146"/>
      <c r="R929" s="146"/>
      <c r="S929" s="146"/>
      <c r="T929" s="146"/>
      <c r="U929" s="254"/>
      <c r="V929" s="258" t="str">
        <f>IF($V$41="","",$V$41)</f>
        <v/>
      </c>
      <c r="W929" s="259"/>
    </row>
    <row r="930" spans="1:23" x14ac:dyDescent="0.2">
      <c r="A930" s="262" t="str">
        <f>IF($A$42="","",$A$42)</f>
        <v/>
      </c>
      <c r="B930" s="263"/>
      <c r="C930" s="263"/>
      <c r="D930" s="263"/>
      <c r="E930" s="263"/>
      <c r="F930" s="263"/>
      <c r="G930" s="263"/>
      <c r="H930" s="264"/>
      <c r="I930" s="193"/>
      <c r="J930" s="192"/>
      <c r="K930" s="253"/>
      <c r="L930" s="146"/>
      <c r="M930" s="146"/>
      <c r="N930" s="146"/>
      <c r="O930" s="146"/>
      <c r="P930" s="146"/>
      <c r="Q930" s="146"/>
      <c r="R930" s="146"/>
      <c r="S930" s="146"/>
      <c r="T930" s="146"/>
      <c r="U930" s="254"/>
      <c r="V930" s="258"/>
      <c r="W930" s="259"/>
    </row>
    <row r="931" spans="1:23" x14ac:dyDescent="0.2">
      <c r="A931" s="262"/>
      <c r="B931" s="263"/>
      <c r="C931" s="263"/>
      <c r="D931" s="263"/>
      <c r="E931" s="263"/>
      <c r="F931" s="263"/>
      <c r="G931" s="263"/>
      <c r="H931" s="264"/>
      <c r="I931" s="193"/>
      <c r="J931" s="192"/>
      <c r="K931" s="253"/>
      <c r="L931" s="146"/>
      <c r="M931" s="146"/>
      <c r="N931" s="146"/>
      <c r="O931" s="146"/>
      <c r="P931" s="146"/>
      <c r="Q931" s="146"/>
      <c r="R931" s="146"/>
      <c r="S931" s="146"/>
      <c r="T931" s="146"/>
      <c r="U931" s="254"/>
      <c r="V931" s="258"/>
      <c r="W931" s="259"/>
    </row>
    <row r="932" spans="1:23" ht="13.5" thickBot="1" x14ac:dyDescent="0.25">
      <c r="A932" s="265"/>
      <c r="B932" s="266"/>
      <c r="C932" s="266"/>
      <c r="D932" s="266"/>
      <c r="E932" s="266"/>
      <c r="F932" s="266"/>
      <c r="G932" s="266"/>
      <c r="H932" s="267"/>
      <c r="I932" s="251"/>
      <c r="J932" s="252"/>
      <c r="K932" s="255"/>
      <c r="L932" s="256"/>
      <c r="M932" s="256"/>
      <c r="N932" s="256"/>
      <c r="O932" s="256"/>
      <c r="P932" s="256"/>
      <c r="Q932" s="256"/>
      <c r="R932" s="256"/>
      <c r="S932" s="256"/>
      <c r="T932" s="256"/>
      <c r="U932" s="257"/>
      <c r="V932" s="260"/>
      <c r="W932" s="261"/>
    </row>
    <row r="933" spans="1:23" x14ac:dyDescent="0.2">
      <c r="A933" s="234" t="str">
        <f>$A$45</f>
        <v>Form FHWA- 1391 (Rev. 06-22)</v>
      </c>
      <c r="B933" s="235"/>
      <c r="C933" s="236"/>
      <c r="D933" s="236"/>
      <c r="E933" s="49"/>
      <c r="F933" s="49"/>
      <c r="G933" s="49"/>
      <c r="H933" s="49"/>
      <c r="I933" s="49"/>
      <c r="J933" s="237" t="str">
        <f>$J$45</f>
        <v>PREVIOUS EDITIONS ARE OBSOLETE</v>
      </c>
      <c r="K933" s="237"/>
      <c r="L933" s="237"/>
      <c r="M933" s="237"/>
      <c r="N933" s="237"/>
      <c r="O933" s="237"/>
      <c r="P933" s="237"/>
      <c r="Q933" s="237"/>
      <c r="R933" s="237"/>
      <c r="S933" s="237"/>
      <c r="T933" s="237"/>
      <c r="U933" s="237"/>
      <c r="V933" s="237"/>
      <c r="W933" s="237"/>
    </row>
    <row r="934" spans="1:23" ht="13.5" thickBot="1" x14ac:dyDescent="0.25"/>
    <row r="935" spans="1:23" s="52" customFormat="1" ht="18.75" thickBot="1" x14ac:dyDescent="0.3">
      <c r="A935" s="207" t="str">
        <f>$A$10</f>
        <v xml:space="preserve">FEDERAL-AID HIGHWAY CONSTRUCTION CONTRACTORS ANNUAL EEO REPORT </v>
      </c>
      <c r="B935" s="208"/>
      <c r="C935" s="208"/>
      <c r="D935" s="208"/>
      <c r="E935" s="208"/>
      <c r="F935" s="208"/>
      <c r="G935" s="208"/>
      <c r="H935" s="208"/>
      <c r="I935" s="208"/>
      <c r="J935" s="208"/>
      <c r="K935" s="208"/>
      <c r="L935" s="208"/>
      <c r="M935" s="208"/>
      <c r="N935" s="208"/>
      <c r="O935" s="208"/>
      <c r="P935" s="208"/>
      <c r="Q935" s="208"/>
      <c r="R935" s="208"/>
      <c r="S935" s="208"/>
      <c r="T935" s="208"/>
      <c r="U935" s="208"/>
      <c r="V935" s="208"/>
      <c r="W935" s="209"/>
    </row>
    <row r="936" spans="1:23" ht="12.75" customHeight="1" x14ac:dyDescent="0.2">
      <c r="A936" s="210" t="str">
        <f>$A$11</f>
        <v xml:space="preserve">1. SELECT FIELD FROM DROPDOWN MENU: </v>
      </c>
      <c r="B936" s="211"/>
      <c r="C936" s="211"/>
      <c r="D936" s="212"/>
      <c r="E936" s="213" t="str">
        <f>$E$11</f>
        <v>2. COMPANY NAME, CITY, STATE:</v>
      </c>
      <c r="F936" s="138"/>
      <c r="G936" s="138"/>
      <c r="H936" s="138"/>
      <c r="I936" s="214"/>
      <c r="J936" s="161" t="str">
        <f>$J$11</f>
        <v>3. PROJECT NAME or DESCRIPTION:</v>
      </c>
      <c r="K936" s="162"/>
      <c r="L936" s="162"/>
      <c r="M936" s="162"/>
      <c r="N936" s="163" t="str">
        <f>$N$11</f>
        <v>4. DOLLAR AMOUNT OF CONTRACT:</v>
      </c>
      <c r="O936" s="164"/>
      <c r="P936" s="164"/>
      <c r="Q936" s="164"/>
      <c r="R936" s="215" t="str">
        <f>$R$11</f>
        <v>5.REPORTING WEEK FOR THIS PROJECT:</v>
      </c>
      <c r="S936" s="216"/>
      <c r="T936" s="216"/>
      <c r="U936" s="216"/>
      <c r="V936" s="216"/>
      <c r="W936" s="217"/>
    </row>
    <row r="937" spans="1:23" ht="12.75" customHeight="1" x14ac:dyDescent="0.2">
      <c r="A937" s="184"/>
      <c r="B937" s="185"/>
      <c r="C937" s="185"/>
      <c r="D937" s="186"/>
      <c r="E937" s="190" t="str">
        <f>IF($D$4="","Enter Company information at top of spreadsheet",$D$4)</f>
        <v>Enter Company information at top of spreadsheet</v>
      </c>
      <c r="F937" s="191"/>
      <c r="G937" s="191"/>
      <c r="H937" s="191"/>
      <c r="I937" s="192"/>
      <c r="J937" s="165"/>
      <c r="K937" s="166"/>
      <c r="L937" s="166"/>
      <c r="M937" s="166"/>
      <c r="N937" s="169"/>
      <c r="O937" s="170"/>
      <c r="P937" s="170"/>
      <c r="Q937" s="171"/>
      <c r="R937" s="197"/>
      <c r="S937" s="198"/>
      <c r="T937" s="198"/>
      <c r="U937" s="198"/>
      <c r="V937" s="198"/>
      <c r="W937" s="199"/>
    </row>
    <row r="938" spans="1:23" x14ac:dyDescent="0.2">
      <c r="A938" s="184"/>
      <c r="B938" s="185"/>
      <c r="C938" s="185"/>
      <c r="D938" s="186"/>
      <c r="E938" s="193"/>
      <c r="F938" s="191"/>
      <c r="G938" s="191"/>
      <c r="H938" s="191"/>
      <c r="I938" s="192"/>
      <c r="J938" s="165"/>
      <c r="K938" s="166"/>
      <c r="L938" s="166"/>
      <c r="M938" s="166"/>
      <c r="N938" s="172"/>
      <c r="O938" s="170"/>
      <c r="P938" s="170"/>
      <c r="Q938" s="171"/>
      <c r="R938" s="200"/>
      <c r="S938" s="198"/>
      <c r="T938" s="198"/>
      <c r="U938" s="198"/>
      <c r="V938" s="198"/>
      <c r="W938" s="199"/>
    </row>
    <row r="939" spans="1:23" ht="13.5" thickBot="1" x14ac:dyDescent="0.25">
      <c r="A939" s="187"/>
      <c r="B939" s="188"/>
      <c r="C939" s="188"/>
      <c r="D939" s="189"/>
      <c r="E939" s="194"/>
      <c r="F939" s="195"/>
      <c r="G939" s="195"/>
      <c r="H939" s="195"/>
      <c r="I939" s="196"/>
      <c r="J939" s="167"/>
      <c r="K939" s="168"/>
      <c r="L939" s="168"/>
      <c r="M939" s="168"/>
      <c r="N939" s="173"/>
      <c r="O939" s="174"/>
      <c r="P939" s="174"/>
      <c r="Q939" s="175"/>
      <c r="R939" s="201"/>
      <c r="S939" s="202"/>
      <c r="T939" s="202"/>
      <c r="U939" s="202"/>
      <c r="V939" s="202"/>
      <c r="W939" s="203"/>
    </row>
    <row r="940" spans="1:23" ht="13.5" customHeight="1" thickBot="1" x14ac:dyDescent="0.25">
      <c r="A940" s="204" t="str">
        <f>$A$15</f>
        <v>This collection of information is required by law and regulation 23 U.S.C. 140a and 23 CFR Part 230. The OMB control number for this collection is 2125-0019 expiring in March 2025.</v>
      </c>
      <c r="B940" s="205"/>
      <c r="C940" s="205"/>
      <c r="D940" s="205"/>
      <c r="E940" s="205"/>
      <c r="F940" s="205"/>
      <c r="G940" s="205"/>
      <c r="H940" s="205"/>
      <c r="I940" s="205"/>
      <c r="J940" s="205"/>
      <c r="K940" s="205"/>
      <c r="L940" s="205"/>
      <c r="M940" s="205"/>
      <c r="N940" s="205"/>
      <c r="O940" s="205"/>
      <c r="P940" s="205"/>
      <c r="Q940" s="205"/>
      <c r="R940" s="205"/>
      <c r="S940" s="205"/>
      <c r="T940" s="205"/>
      <c r="U940" s="205"/>
      <c r="V940" s="205"/>
      <c r="W940" s="206"/>
    </row>
    <row r="941" spans="1:23" ht="25.5" customHeight="1" thickBot="1" x14ac:dyDescent="0.25">
      <c r="A941" s="178" t="str">
        <f>$A$16</f>
        <v>6. WORKFORCE ON FEDERAL-AID AND CONSTRUCTION SITE(S) DURING LAST FULL PAY PERIOD ENDING IN JULY 2024</v>
      </c>
      <c r="B941" s="179"/>
      <c r="C941" s="179"/>
      <c r="D941" s="179"/>
      <c r="E941" s="179"/>
      <c r="F941" s="179"/>
      <c r="G941" s="179"/>
      <c r="H941" s="179"/>
      <c r="I941" s="179"/>
      <c r="J941" s="179"/>
      <c r="K941" s="179"/>
      <c r="L941" s="179"/>
      <c r="M941" s="179"/>
      <c r="N941" s="179"/>
      <c r="O941" s="179"/>
      <c r="P941" s="179"/>
      <c r="Q941" s="179"/>
      <c r="R941" s="179"/>
      <c r="S941" s="179"/>
      <c r="T941" s="179"/>
      <c r="U941" s="179"/>
      <c r="V941" s="179"/>
      <c r="W941" s="180"/>
    </row>
    <row r="942" spans="1:23" ht="14.25" thickTop="1" thickBot="1" x14ac:dyDescent="0.25">
      <c r="A942" s="181" t="str">
        <f>$A$17</f>
        <v>TABLE A</v>
      </c>
      <c r="B942" s="182"/>
      <c r="C942" s="182"/>
      <c r="D942" s="182"/>
      <c r="E942" s="182"/>
      <c r="F942" s="182"/>
      <c r="G942" s="182"/>
      <c r="H942" s="182"/>
      <c r="I942" s="182"/>
      <c r="J942" s="182"/>
      <c r="K942" s="182"/>
      <c r="L942" s="182"/>
      <c r="M942" s="182"/>
      <c r="N942" s="182"/>
      <c r="O942" s="182"/>
      <c r="P942" s="182"/>
      <c r="Q942" s="182"/>
      <c r="R942" s="182"/>
      <c r="S942" s="183"/>
      <c r="T942" s="231" t="str">
        <f>$T$17</f>
        <v>TABLE B</v>
      </c>
      <c r="U942" s="232"/>
      <c r="V942" s="232"/>
      <c r="W942" s="233"/>
    </row>
    <row r="943" spans="1:23" ht="102" customHeight="1" thickTop="1" thickBot="1" x14ac:dyDescent="0.25">
      <c r="A943" s="32" t="str">
        <f>$A$18</f>
        <v>JOB CATEGORIES</v>
      </c>
      <c r="B943" s="238" t="str">
        <f>$B$18</f>
        <v>TOTAL EMPLOYED</v>
      </c>
      <c r="C943" s="239"/>
      <c r="D943" s="240" t="str">
        <f>$D$18</f>
        <v>TOTAL RACIAL / ETHNIC MINORITY</v>
      </c>
      <c r="E943" s="241"/>
      <c r="F943" s="242" t="str">
        <f>$F$18</f>
        <v>BLACK or
AFRICAN
AMERICAN</v>
      </c>
      <c r="G943" s="177"/>
      <c r="H943" s="176" t="str">
        <f>$H$18</f>
        <v>HISPANIC OR LATINO</v>
      </c>
      <c r="I943" s="177"/>
      <c r="J943" s="176" t="str">
        <f>$J$18</f>
        <v>AMERICAN 
INDIAN OR 
ALASKA 
NATIVE</v>
      </c>
      <c r="K943" s="177"/>
      <c r="L943" s="176" t="str">
        <f>$L$18</f>
        <v>ASIAN</v>
      </c>
      <c r="M943" s="177"/>
      <c r="N943" s="176" t="str">
        <f>$N$18</f>
        <v>NATIVE 
HAWAIIAN OR 
OTHER PACIFIC ISLANDER</v>
      </c>
      <c r="O943" s="177"/>
      <c r="P943" s="176" t="str">
        <f>$P$18</f>
        <v>TWO OR MORE RACES</v>
      </c>
      <c r="Q943" s="177"/>
      <c r="R943" s="176" t="str">
        <f>$R$18</f>
        <v xml:space="preserve">WHITE </v>
      </c>
      <c r="S943" s="218"/>
      <c r="T943" s="219" t="str">
        <f>$T$18</f>
        <v>APPRENTICES</v>
      </c>
      <c r="U943" s="219"/>
      <c r="V943" s="220" t="str">
        <f>$V$18</f>
        <v>ON THE JOB TRAINEES</v>
      </c>
      <c r="W943" s="221"/>
    </row>
    <row r="944" spans="1:23" ht="13.5" thickBot="1" x14ac:dyDescent="0.25">
      <c r="A944" s="33"/>
      <c r="B944" s="34" t="str">
        <f>$B$19</f>
        <v>M</v>
      </c>
      <c r="C944" s="35" t="str">
        <f>$C$19</f>
        <v>F</v>
      </c>
      <c r="D944" s="36" t="str">
        <f>$D$19</f>
        <v>M</v>
      </c>
      <c r="E944" s="35" t="str">
        <f>$E$19</f>
        <v>F</v>
      </c>
      <c r="F944" s="37" t="str">
        <f>$F$19</f>
        <v>M</v>
      </c>
      <c r="G944" s="38" t="str">
        <f>$G$19</f>
        <v>F</v>
      </c>
      <c r="H944" s="39" t="str">
        <f>$H$19</f>
        <v>M</v>
      </c>
      <c r="I944" s="38" t="str">
        <f>$I$19</f>
        <v>F</v>
      </c>
      <c r="J944" s="39" t="str">
        <f>$J$19</f>
        <v>M</v>
      </c>
      <c r="K944" s="38" t="str">
        <f>$K$19</f>
        <v>F</v>
      </c>
      <c r="L944" s="39" t="str">
        <f>$L$19</f>
        <v>M</v>
      </c>
      <c r="M944" s="38" t="str">
        <f>$M$19</f>
        <v>F</v>
      </c>
      <c r="N944" s="39" t="str">
        <f>$N$19</f>
        <v>M</v>
      </c>
      <c r="O944" s="38" t="str">
        <f>$O$19</f>
        <v>F</v>
      </c>
      <c r="P944" s="39" t="str">
        <f>$P$19</f>
        <v>M</v>
      </c>
      <c r="Q944" s="38" t="str">
        <f>$Q$19</f>
        <v>F</v>
      </c>
      <c r="R944" s="39" t="str">
        <f>$R$19</f>
        <v>M</v>
      </c>
      <c r="S944" s="40" t="str">
        <f>$S$19</f>
        <v>F</v>
      </c>
      <c r="T944" s="41" t="str">
        <f>$T$19</f>
        <v>M</v>
      </c>
      <c r="U944" s="35" t="str">
        <f>$U$19</f>
        <v>F</v>
      </c>
      <c r="V944" s="96" t="str">
        <f>$V$19</f>
        <v>M</v>
      </c>
      <c r="W944" s="42" t="str">
        <f>$W$19</f>
        <v>F</v>
      </c>
    </row>
    <row r="945" spans="1:23" ht="13.5" thickBot="1" x14ac:dyDescent="0.25">
      <c r="A945" s="43" t="str">
        <f>$A$20</f>
        <v>OFFICIALS</v>
      </c>
      <c r="B945" s="111">
        <f>F945+H945+J945+L945+N945+P945+R945</f>
        <v>0</v>
      </c>
      <c r="C945" s="112">
        <f t="shared" ref="C945:C959" si="149">G945+I945+K945+M945+O945+Q945+S945</f>
        <v>0</v>
      </c>
      <c r="D945" s="113">
        <f t="shared" ref="D945:D959" si="150">F945+H945+J945+L945+N945+P945</f>
        <v>0</v>
      </c>
      <c r="E945" s="112">
        <f t="shared" ref="E945:E959" si="151">G945+I945+K945+M945+O945+Q945</f>
        <v>0</v>
      </c>
      <c r="F945" s="55"/>
      <c r="G945" s="56"/>
      <c r="H945" s="57"/>
      <c r="I945" s="56"/>
      <c r="J945" s="57"/>
      <c r="K945" s="56"/>
      <c r="L945" s="57"/>
      <c r="M945" s="56"/>
      <c r="N945" s="57"/>
      <c r="O945" s="56"/>
      <c r="P945" s="57"/>
      <c r="Q945" s="56"/>
      <c r="R945" s="58"/>
      <c r="S945" s="59"/>
      <c r="T945" s="128"/>
      <c r="U945" s="129"/>
      <c r="V945" s="128"/>
      <c r="W945" s="130"/>
    </row>
    <row r="946" spans="1:23" ht="13.5" thickBot="1" x14ac:dyDescent="0.25">
      <c r="A946" s="43" t="str">
        <f>$A$21</f>
        <v>SUPERVISORS</v>
      </c>
      <c r="B946" s="111">
        <f t="shared" ref="B946:B959" si="152">F946+H946+J946+L946+N946+P946+R946</f>
        <v>0</v>
      </c>
      <c r="C946" s="112">
        <f t="shared" si="149"/>
        <v>0</v>
      </c>
      <c r="D946" s="113">
        <f t="shared" si="150"/>
        <v>0</v>
      </c>
      <c r="E946" s="112">
        <f t="shared" si="151"/>
        <v>0</v>
      </c>
      <c r="F946" s="55"/>
      <c r="G946" s="56"/>
      <c r="H946" s="57"/>
      <c r="I946" s="56"/>
      <c r="J946" s="57"/>
      <c r="K946" s="56"/>
      <c r="L946" s="57"/>
      <c r="M946" s="56"/>
      <c r="N946" s="57"/>
      <c r="O946" s="56"/>
      <c r="P946" s="57"/>
      <c r="Q946" s="60"/>
      <c r="R946" s="61"/>
      <c r="S946" s="62"/>
      <c r="T946" s="131"/>
      <c r="U946" s="132"/>
      <c r="V946" s="131"/>
      <c r="W946" s="133"/>
    </row>
    <row r="947" spans="1:23" ht="13.5" thickBot="1" x14ac:dyDescent="0.25">
      <c r="A947" s="43" t="str">
        <f>$A$22</f>
        <v>FOREMEN/WOMEN</v>
      </c>
      <c r="B947" s="111">
        <f t="shared" si="152"/>
        <v>0</v>
      </c>
      <c r="C947" s="112">
        <f t="shared" si="149"/>
        <v>0</v>
      </c>
      <c r="D947" s="113">
        <f t="shared" si="150"/>
        <v>0</v>
      </c>
      <c r="E947" s="112">
        <f t="shared" si="151"/>
        <v>0</v>
      </c>
      <c r="F947" s="55"/>
      <c r="G947" s="56"/>
      <c r="H947" s="57"/>
      <c r="I947" s="56"/>
      <c r="J947" s="57"/>
      <c r="K947" s="56"/>
      <c r="L947" s="57"/>
      <c r="M947" s="56"/>
      <c r="N947" s="57"/>
      <c r="O947" s="56"/>
      <c r="P947" s="57"/>
      <c r="Q947" s="60"/>
      <c r="R947" s="65"/>
      <c r="S947" s="66"/>
      <c r="T947" s="134"/>
      <c r="U947" s="135"/>
      <c r="V947" s="134"/>
      <c r="W947" s="136"/>
    </row>
    <row r="948" spans="1:23" ht="13.5" thickBot="1" x14ac:dyDescent="0.25">
      <c r="A948" s="43" t="str">
        <f>$A$23</f>
        <v>CLERICAL</v>
      </c>
      <c r="B948" s="111">
        <f t="shared" si="152"/>
        <v>0</v>
      </c>
      <c r="C948" s="112">
        <f t="shared" si="149"/>
        <v>0</v>
      </c>
      <c r="D948" s="113">
        <f t="shared" si="150"/>
        <v>0</v>
      </c>
      <c r="E948" s="112">
        <f t="shared" si="151"/>
        <v>0</v>
      </c>
      <c r="F948" s="55"/>
      <c r="G948" s="56"/>
      <c r="H948" s="57"/>
      <c r="I948" s="56"/>
      <c r="J948" s="57"/>
      <c r="K948" s="56"/>
      <c r="L948" s="57"/>
      <c r="M948" s="56"/>
      <c r="N948" s="57"/>
      <c r="O948" s="56"/>
      <c r="P948" s="57"/>
      <c r="Q948" s="60"/>
      <c r="R948" s="65"/>
      <c r="S948" s="66"/>
      <c r="T948" s="134"/>
      <c r="U948" s="135"/>
      <c r="V948" s="134"/>
      <c r="W948" s="136"/>
    </row>
    <row r="949" spans="1:23" ht="13.5" thickBot="1" x14ac:dyDescent="0.25">
      <c r="A949" s="43" t="str">
        <f>$A$24</f>
        <v>EQUIPMENT OPERATORS</v>
      </c>
      <c r="B949" s="111">
        <f t="shared" si="152"/>
        <v>0</v>
      </c>
      <c r="C949" s="112">
        <f t="shared" si="149"/>
        <v>0</v>
      </c>
      <c r="D949" s="113">
        <f t="shared" si="150"/>
        <v>0</v>
      </c>
      <c r="E949" s="112">
        <f t="shared" si="151"/>
        <v>0</v>
      </c>
      <c r="F949" s="55"/>
      <c r="G949" s="56"/>
      <c r="H949" s="57"/>
      <c r="I949" s="56"/>
      <c r="J949" s="57"/>
      <c r="K949" s="56"/>
      <c r="L949" s="57"/>
      <c r="M949" s="56"/>
      <c r="N949" s="57"/>
      <c r="O949" s="56"/>
      <c r="P949" s="57"/>
      <c r="Q949" s="60"/>
      <c r="R949" s="65"/>
      <c r="S949" s="66"/>
      <c r="T949" s="67"/>
      <c r="U949" s="89"/>
      <c r="V949" s="67"/>
      <c r="W949" s="68"/>
    </row>
    <row r="950" spans="1:23" ht="13.5" thickBot="1" x14ac:dyDescent="0.25">
      <c r="A950" s="43" t="str">
        <f>$A$25</f>
        <v>MECHANICS</v>
      </c>
      <c r="B950" s="111">
        <f t="shared" si="152"/>
        <v>0</v>
      </c>
      <c r="C950" s="112">
        <f t="shared" si="149"/>
        <v>0</v>
      </c>
      <c r="D950" s="113">
        <f t="shared" si="150"/>
        <v>0</v>
      </c>
      <c r="E950" s="112">
        <f t="shared" si="151"/>
        <v>0</v>
      </c>
      <c r="F950" s="55"/>
      <c r="G950" s="56"/>
      <c r="H950" s="57"/>
      <c r="I950" s="56"/>
      <c r="J950" s="57"/>
      <c r="K950" s="56"/>
      <c r="L950" s="57"/>
      <c r="M950" s="56"/>
      <c r="N950" s="57"/>
      <c r="O950" s="56"/>
      <c r="P950" s="57"/>
      <c r="Q950" s="60"/>
      <c r="R950" s="65"/>
      <c r="S950" s="66"/>
      <c r="T950" s="67"/>
      <c r="U950" s="89"/>
      <c r="V950" s="67"/>
      <c r="W950" s="68"/>
    </row>
    <row r="951" spans="1:23" ht="13.5" thickBot="1" x14ac:dyDescent="0.25">
      <c r="A951" s="43" t="str">
        <f>$A$26</f>
        <v>TRUCK DRIVERS</v>
      </c>
      <c r="B951" s="111">
        <f t="shared" si="152"/>
        <v>0</v>
      </c>
      <c r="C951" s="112">
        <f t="shared" si="149"/>
        <v>0</v>
      </c>
      <c r="D951" s="113">
        <f t="shared" si="150"/>
        <v>0</v>
      </c>
      <c r="E951" s="112">
        <f t="shared" si="151"/>
        <v>0</v>
      </c>
      <c r="F951" s="55"/>
      <c r="G951" s="56"/>
      <c r="H951" s="57"/>
      <c r="I951" s="56"/>
      <c r="J951" s="57"/>
      <c r="K951" s="56"/>
      <c r="L951" s="57"/>
      <c r="M951" s="56"/>
      <c r="N951" s="57"/>
      <c r="O951" s="56"/>
      <c r="P951" s="57"/>
      <c r="Q951" s="60"/>
      <c r="R951" s="69"/>
      <c r="S951" s="70"/>
      <c r="T951" s="63"/>
      <c r="U951" s="90"/>
      <c r="V951" s="63"/>
      <c r="W951" s="64"/>
    </row>
    <row r="952" spans="1:23" ht="13.5" thickBot="1" x14ac:dyDescent="0.25">
      <c r="A952" s="43" t="str">
        <f>$A$27</f>
        <v>IRONWORKERS</v>
      </c>
      <c r="B952" s="111">
        <f t="shared" si="152"/>
        <v>0</v>
      </c>
      <c r="C952" s="112">
        <f t="shared" si="149"/>
        <v>0</v>
      </c>
      <c r="D952" s="113">
        <f t="shared" si="150"/>
        <v>0</v>
      </c>
      <c r="E952" s="112">
        <f t="shared" si="151"/>
        <v>0</v>
      </c>
      <c r="F952" s="55"/>
      <c r="G952" s="56"/>
      <c r="H952" s="57"/>
      <c r="I952" s="56"/>
      <c r="J952" s="57"/>
      <c r="K952" s="56"/>
      <c r="L952" s="57"/>
      <c r="M952" s="56"/>
      <c r="N952" s="57"/>
      <c r="O952" s="56"/>
      <c r="P952" s="57"/>
      <c r="Q952" s="60"/>
      <c r="R952" s="71"/>
      <c r="S952" s="72"/>
      <c r="T952" s="73"/>
      <c r="U952" s="91"/>
      <c r="V952" s="73"/>
      <c r="W952" s="74"/>
    </row>
    <row r="953" spans="1:23" ht="13.5" thickBot="1" x14ac:dyDescent="0.25">
      <c r="A953" s="43" t="str">
        <f>$A$28</f>
        <v>CARPENTERS</v>
      </c>
      <c r="B953" s="111">
        <f t="shared" si="152"/>
        <v>0</v>
      </c>
      <c r="C953" s="112">
        <f t="shared" si="149"/>
        <v>0</v>
      </c>
      <c r="D953" s="113">
        <f t="shared" si="150"/>
        <v>0</v>
      </c>
      <c r="E953" s="112">
        <f t="shared" si="151"/>
        <v>0</v>
      </c>
      <c r="F953" s="55"/>
      <c r="G953" s="56"/>
      <c r="H953" s="57"/>
      <c r="I953" s="56"/>
      <c r="J953" s="57"/>
      <c r="K953" s="56"/>
      <c r="L953" s="57"/>
      <c r="M953" s="56"/>
      <c r="N953" s="57"/>
      <c r="O953" s="56"/>
      <c r="P953" s="57"/>
      <c r="Q953" s="60"/>
      <c r="R953" s="71"/>
      <c r="S953" s="72"/>
      <c r="T953" s="73"/>
      <c r="U953" s="91"/>
      <c r="V953" s="73"/>
      <c r="W953" s="74"/>
    </row>
    <row r="954" spans="1:23" ht="13.5" thickBot="1" x14ac:dyDescent="0.25">
      <c r="A954" s="43" t="str">
        <f>$A$29</f>
        <v>CEMENT MASONS</v>
      </c>
      <c r="B954" s="111">
        <f t="shared" si="152"/>
        <v>0</v>
      </c>
      <c r="C954" s="112">
        <f t="shared" si="149"/>
        <v>0</v>
      </c>
      <c r="D954" s="113">
        <f t="shared" si="150"/>
        <v>0</v>
      </c>
      <c r="E954" s="112">
        <f t="shared" si="151"/>
        <v>0</v>
      </c>
      <c r="F954" s="55"/>
      <c r="G954" s="56"/>
      <c r="H954" s="57"/>
      <c r="I954" s="56"/>
      <c r="J954" s="57"/>
      <c r="K954" s="56"/>
      <c r="L954" s="57"/>
      <c r="M954" s="56"/>
      <c r="N954" s="57"/>
      <c r="O954" s="56"/>
      <c r="P954" s="57"/>
      <c r="Q954" s="60"/>
      <c r="R954" s="71"/>
      <c r="S954" s="72"/>
      <c r="T954" s="73"/>
      <c r="U954" s="91"/>
      <c r="V954" s="73"/>
      <c r="W954" s="74"/>
    </row>
    <row r="955" spans="1:23" ht="13.5" thickBot="1" x14ac:dyDescent="0.25">
      <c r="A955" s="43" t="str">
        <f>$A$30</f>
        <v>ELECTRICIANS</v>
      </c>
      <c r="B955" s="111">
        <f t="shared" si="152"/>
        <v>0</v>
      </c>
      <c r="C955" s="112">
        <f t="shared" si="149"/>
        <v>0</v>
      </c>
      <c r="D955" s="113">
        <f t="shared" si="150"/>
        <v>0</v>
      </c>
      <c r="E955" s="112">
        <f t="shared" si="151"/>
        <v>0</v>
      </c>
      <c r="F955" s="55"/>
      <c r="G955" s="56"/>
      <c r="H955" s="57"/>
      <c r="I955" s="56"/>
      <c r="J955" s="57"/>
      <c r="K955" s="56"/>
      <c r="L955" s="57"/>
      <c r="M955" s="56"/>
      <c r="N955" s="57"/>
      <c r="O955" s="56"/>
      <c r="P955" s="57"/>
      <c r="Q955" s="60"/>
      <c r="R955" s="71"/>
      <c r="S955" s="72"/>
      <c r="T955" s="73"/>
      <c r="U955" s="91"/>
      <c r="V955" s="73"/>
      <c r="W955" s="74"/>
    </row>
    <row r="956" spans="1:23" ht="13.5" thickBot="1" x14ac:dyDescent="0.25">
      <c r="A956" s="43" t="str">
        <f>$A$31</f>
        <v>PIPEFITTER/PLUMBERS</v>
      </c>
      <c r="B956" s="111">
        <f t="shared" si="152"/>
        <v>0</v>
      </c>
      <c r="C956" s="112">
        <f t="shared" si="149"/>
        <v>0</v>
      </c>
      <c r="D956" s="113">
        <f t="shared" si="150"/>
        <v>0</v>
      </c>
      <c r="E956" s="112">
        <f t="shared" si="151"/>
        <v>0</v>
      </c>
      <c r="F956" s="55"/>
      <c r="G956" s="56"/>
      <c r="H956" s="57"/>
      <c r="I956" s="56"/>
      <c r="J956" s="57"/>
      <c r="K956" s="56"/>
      <c r="L956" s="57"/>
      <c r="M956" s="56"/>
      <c r="N956" s="57"/>
      <c r="O956" s="56"/>
      <c r="P956" s="57"/>
      <c r="Q956" s="56"/>
      <c r="R956" s="75"/>
      <c r="S956" s="76"/>
      <c r="T956" s="77"/>
      <c r="U956" s="92"/>
      <c r="V956" s="77"/>
      <c r="W956" s="78"/>
    </row>
    <row r="957" spans="1:23" ht="13.5" thickBot="1" x14ac:dyDescent="0.25">
      <c r="A957" s="43" t="str">
        <f>$A$32</f>
        <v>PAINTERS</v>
      </c>
      <c r="B957" s="111">
        <f t="shared" si="152"/>
        <v>0</v>
      </c>
      <c r="C957" s="112">
        <f t="shared" si="149"/>
        <v>0</v>
      </c>
      <c r="D957" s="113">
        <f t="shared" si="150"/>
        <v>0</v>
      </c>
      <c r="E957" s="112">
        <f t="shared" si="151"/>
        <v>0</v>
      </c>
      <c r="F957" s="55"/>
      <c r="G957" s="56"/>
      <c r="H957" s="57"/>
      <c r="I957" s="56"/>
      <c r="J957" s="57"/>
      <c r="K957" s="56"/>
      <c r="L957" s="57"/>
      <c r="M957" s="56"/>
      <c r="N957" s="57"/>
      <c r="O957" s="56"/>
      <c r="P957" s="57"/>
      <c r="Q957" s="56"/>
      <c r="R957" s="57"/>
      <c r="S957" s="79"/>
      <c r="T957" s="80"/>
      <c r="U957" s="93"/>
      <c r="V957" s="80"/>
      <c r="W957" s="81"/>
    </row>
    <row r="958" spans="1:23" ht="13.5" thickBot="1" x14ac:dyDescent="0.25">
      <c r="A958" s="43" t="str">
        <f>$A$33</f>
        <v>LABORERS-SEMI SKILLED</v>
      </c>
      <c r="B958" s="111">
        <f t="shared" si="152"/>
        <v>0</v>
      </c>
      <c r="C958" s="112">
        <f t="shared" si="149"/>
        <v>0</v>
      </c>
      <c r="D958" s="113">
        <f t="shared" si="150"/>
        <v>0</v>
      </c>
      <c r="E958" s="112">
        <f t="shared" si="151"/>
        <v>0</v>
      </c>
      <c r="F958" s="55"/>
      <c r="G958" s="56"/>
      <c r="H958" s="57"/>
      <c r="I958" s="56"/>
      <c r="J958" s="57"/>
      <c r="K958" s="56"/>
      <c r="L958" s="57"/>
      <c r="M958" s="56"/>
      <c r="N958" s="57"/>
      <c r="O958" s="56"/>
      <c r="P958" s="57"/>
      <c r="Q958" s="56"/>
      <c r="R958" s="57"/>
      <c r="S958" s="79"/>
      <c r="T958" s="80"/>
      <c r="U958" s="93"/>
      <c r="V958" s="80"/>
      <c r="W958" s="81"/>
    </row>
    <row r="959" spans="1:23" ht="13.5" thickBot="1" x14ac:dyDescent="0.25">
      <c r="A959" s="43" t="str">
        <f>$A$34</f>
        <v>LABORERS-UNSKILLED</v>
      </c>
      <c r="B959" s="111">
        <f t="shared" si="152"/>
        <v>0</v>
      </c>
      <c r="C959" s="112">
        <f t="shared" si="149"/>
        <v>0</v>
      </c>
      <c r="D959" s="113">
        <f t="shared" si="150"/>
        <v>0</v>
      </c>
      <c r="E959" s="112">
        <f t="shared" si="151"/>
        <v>0</v>
      </c>
      <c r="F959" s="55"/>
      <c r="G959" s="56"/>
      <c r="H959" s="57"/>
      <c r="I959" s="56"/>
      <c r="J959" s="57"/>
      <c r="K959" s="56"/>
      <c r="L959" s="57"/>
      <c r="M959" s="56"/>
      <c r="N959" s="57"/>
      <c r="O959" s="56"/>
      <c r="P959" s="57"/>
      <c r="Q959" s="56"/>
      <c r="R959" s="57"/>
      <c r="S959" s="79"/>
      <c r="T959" s="80"/>
      <c r="U959" s="93"/>
      <c r="V959" s="80"/>
      <c r="W959" s="81"/>
    </row>
    <row r="960" spans="1:23" ht="13.5" thickBot="1" x14ac:dyDescent="0.25">
      <c r="A960" s="43" t="str">
        <f>$A$35</f>
        <v>TOTAL</v>
      </c>
      <c r="B960" s="114">
        <f t="shared" ref="B960:O960" si="153">SUM(B945:B959)</f>
        <v>0</v>
      </c>
      <c r="C960" s="110">
        <f t="shared" si="153"/>
        <v>0</v>
      </c>
      <c r="D960" s="115">
        <f t="shared" si="153"/>
        <v>0</v>
      </c>
      <c r="E960" s="109">
        <f t="shared" si="153"/>
        <v>0</v>
      </c>
      <c r="F960" s="107">
        <f t="shared" si="153"/>
        <v>0</v>
      </c>
      <c r="G960" s="108">
        <f t="shared" si="153"/>
        <v>0</v>
      </c>
      <c r="H960" s="107">
        <f t="shared" si="153"/>
        <v>0</v>
      </c>
      <c r="I960" s="108">
        <f t="shared" si="153"/>
        <v>0</v>
      </c>
      <c r="J960" s="107">
        <f t="shared" si="153"/>
        <v>0</v>
      </c>
      <c r="K960" s="108">
        <f t="shared" si="153"/>
        <v>0</v>
      </c>
      <c r="L960" s="107">
        <f t="shared" si="153"/>
        <v>0</v>
      </c>
      <c r="M960" s="108">
        <f t="shared" si="153"/>
        <v>0</v>
      </c>
      <c r="N960" s="107">
        <f t="shared" si="153"/>
        <v>0</v>
      </c>
      <c r="O960" s="108">
        <f t="shared" si="153"/>
        <v>0</v>
      </c>
      <c r="P960" s="107">
        <f>SUM(P945:P959)</f>
        <v>0</v>
      </c>
      <c r="Q960" s="108">
        <f>SUM(Q945:Q959)</f>
        <v>0</v>
      </c>
      <c r="R960" s="107">
        <f t="shared" ref="R960:S960" si="154">SUM(R945:R959)</f>
        <v>0</v>
      </c>
      <c r="S960" s="109">
        <f t="shared" si="154"/>
        <v>0</v>
      </c>
      <c r="T960" s="107">
        <f>SUM(T945:T959)</f>
        <v>0</v>
      </c>
      <c r="U960" s="110">
        <f>SUM(U945:U959)</f>
        <v>0</v>
      </c>
      <c r="V960" s="107">
        <f>SUM(V945:V959)</f>
        <v>0</v>
      </c>
      <c r="W960" s="109">
        <f>SUM(W945:W959)</f>
        <v>0</v>
      </c>
    </row>
    <row r="961" spans="1:23" ht="12.75" customHeight="1" x14ac:dyDescent="0.2">
      <c r="A961" s="222" t="str">
        <f>$A$36</f>
        <v>TABLE C (Table B data by racial status)</v>
      </c>
      <c r="B961" s="223"/>
      <c r="C961" s="223"/>
      <c r="D961" s="223"/>
      <c r="E961" s="223"/>
      <c r="F961" s="223"/>
      <c r="G961" s="223"/>
      <c r="H961" s="223"/>
      <c r="I961" s="223"/>
      <c r="J961" s="223"/>
      <c r="K961" s="223"/>
      <c r="L961" s="223"/>
      <c r="M961" s="223"/>
      <c r="N961" s="223"/>
      <c r="O961" s="223"/>
      <c r="P961" s="223"/>
      <c r="Q961" s="223"/>
      <c r="R961" s="223"/>
      <c r="S961" s="223"/>
      <c r="T961" s="223"/>
      <c r="U961" s="223"/>
      <c r="V961" s="223"/>
      <c r="W961" s="224"/>
    </row>
    <row r="962" spans="1:23" ht="13.5" thickBot="1" x14ac:dyDescent="0.25">
      <c r="A962" s="225"/>
      <c r="B962" s="226"/>
      <c r="C962" s="226"/>
      <c r="D962" s="226"/>
      <c r="E962" s="226"/>
      <c r="F962" s="226"/>
      <c r="G962" s="226"/>
      <c r="H962" s="226"/>
      <c r="I962" s="226"/>
      <c r="J962" s="226"/>
      <c r="K962" s="226"/>
      <c r="L962" s="226"/>
      <c r="M962" s="226"/>
      <c r="N962" s="226"/>
      <c r="O962" s="226"/>
      <c r="P962" s="226"/>
      <c r="Q962" s="226"/>
      <c r="R962" s="226"/>
      <c r="S962" s="226"/>
      <c r="T962" s="226"/>
      <c r="U962" s="226"/>
      <c r="V962" s="226"/>
      <c r="W962" s="227"/>
    </row>
    <row r="963" spans="1:23" ht="13.5" thickBot="1" x14ac:dyDescent="0.25">
      <c r="A963" s="43" t="str">
        <f>$A$38</f>
        <v>APPRENTICES</v>
      </c>
      <c r="B963" s="112">
        <f>F963+H963+J963+L963+N963+P963+R963</f>
        <v>0</v>
      </c>
      <c r="C963" s="110">
        <f>G963+I963+K963+M963+O963+Q963+S963</f>
        <v>0</v>
      </c>
      <c r="D963" s="115">
        <f>F963+H963+J963+L963+N963+P963</f>
        <v>0</v>
      </c>
      <c r="E963" s="112">
        <f>G963+I963+K963+M963+O963+Q963</f>
        <v>0</v>
      </c>
      <c r="F963" s="94"/>
      <c r="G963" s="56"/>
      <c r="H963" s="95"/>
      <c r="I963" s="56"/>
      <c r="J963" s="95"/>
      <c r="K963" s="56"/>
      <c r="L963" s="95"/>
      <c r="M963" s="56"/>
      <c r="N963" s="95"/>
      <c r="O963" s="56"/>
      <c r="P963" s="95"/>
      <c r="Q963" s="56"/>
      <c r="R963" s="95"/>
      <c r="S963" s="56"/>
      <c r="T963" s="44"/>
      <c r="U963" s="45"/>
      <c r="V963" s="44"/>
      <c r="W963" s="45"/>
    </row>
    <row r="964" spans="1:23" ht="13.5" thickBot="1" x14ac:dyDescent="0.25">
      <c r="A964" s="43" t="str">
        <f>$A$39</f>
        <v>OJT TRAINEES</v>
      </c>
      <c r="B964" s="112">
        <f>F964+H964+J964+L964+N964+P964+R964</f>
        <v>0</v>
      </c>
      <c r="C964" s="110">
        <f>G964+I964+K964+M964+O964+Q964+S964</f>
        <v>0</v>
      </c>
      <c r="D964" s="115">
        <f>F964+H964+J964+L964+N964+P964</f>
        <v>0</v>
      </c>
      <c r="E964" s="112">
        <f>G964+I964+K964+M964+O964+Q964</f>
        <v>0</v>
      </c>
      <c r="F964" s="94"/>
      <c r="G964" s="56"/>
      <c r="H964" s="95"/>
      <c r="I964" s="56"/>
      <c r="J964" s="95"/>
      <c r="K964" s="56"/>
      <c r="L964" s="95"/>
      <c r="M964" s="56"/>
      <c r="N964" s="95"/>
      <c r="O964" s="56"/>
      <c r="P964" s="95"/>
      <c r="Q964" s="56"/>
      <c r="R964" s="95"/>
      <c r="S964" s="56"/>
      <c r="T964" s="46"/>
      <c r="U964" s="47"/>
      <c r="V964" s="46"/>
      <c r="W964" s="47"/>
    </row>
    <row r="965" spans="1:23" ht="15.75" customHeight="1" x14ac:dyDescent="0.2">
      <c r="A965" s="228" t="str">
        <f>$A$40</f>
        <v xml:space="preserve">8. PREPARED BY: </v>
      </c>
      <c r="B965" s="229"/>
      <c r="C965" s="229"/>
      <c r="D965" s="229"/>
      <c r="E965" s="229"/>
      <c r="F965" s="229"/>
      <c r="G965" s="229"/>
      <c r="H965" s="230"/>
      <c r="I965" s="243" t="str">
        <f>$I$40</f>
        <v>9. DATE</v>
      </c>
      <c r="J965" s="244"/>
      <c r="K965" s="243" t="str">
        <f>$K$40</f>
        <v>10. REVIEWED BY:    (Signature and Title of State Highway Official)</v>
      </c>
      <c r="L965" s="245"/>
      <c r="M965" s="245"/>
      <c r="N965" s="245"/>
      <c r="O965" s="245"/>
      <c r="P965" s="245"/>
      <c r="Q965" s="245"/>
      <c r="R965" s="245"/>
      <c r="S965" s="245"/>
      <c r="T965" s="245"/>
      <c r="U965" s="244"/>
      <c r="V965" s="243" t="s">
        <v>28</v>
      </c>
      <c r="W965" s="246"/>
    </row>
    <row r="966" spans="1:23" ht="12.75" customHeight="1" x14ac:dyDescent="0.2">
      <c r="A966" s="247" t="str">
        <f>$A$41</f>
        <v>(Signature and Title of Contractors Representative)</v>
      </c>
      <c r="B966" s="248"/>
      <c r="C966" s="248"/>
      <c r="D966" s="248"/>
      <c r="E966" s="248"/>
      <c r="F966" s="248"/>
      <c r="G966" s="248"/>
      <c r="H966" s="249"/>
      <c r="I966" s="250" t="str">
        <f>IF($I$41="","",$I$41)</f>
        <v/>
      </c>
      <c r="J966" s="192"/>
      <c r="K966" s="253" t="str">
        <f>IF($K$41="","",$K$41)</f>
        <v/>
      </c>
      <c r="L966" s="146"/>
      <c r="M966" s="146"/>
      <c r="N966" s="146"/>
      <c r="O966" s="146"/>
      <c r="P966" s="146"/>
      <c r="Q966" s="146"/>
      <c r="R966" s="146"/>
      <c r="S966" s="146"/>
      <c r="T966" s="146"/>
      <c r="U966" s="254"/>
      <c r="V966" s="258" t="str">
        <f>IF($V$41="","",$V$41)</f>
        <v/>
      </c>
      <c r="W966" s="259"/>
    </row>
    <row r="967" spans="1:23" x14ac:dyDescent="0.2">
      <c r="A967" s="262" t="str">
        <f>IF($A$42="","",$A$42)</f>
        <v/>
      </c>
      <c r="B967" s="263"/>
      <c r="C967" s="263"/>
      <c r="D967" s="263"/>
      <c r="E967" s="263"/>
      <c r="F967" s="263"/>
      <c r="G967" s="263"/>
      <c r="H967" s="264"/>
      <c r="I967" s="193"/>
      <c r="J967" s="192"/>
      <c r="K967" s="253"/>
      <c r="L967" s="146"/>
      <c r="M967" s="146"/>
      <c r="N967" s="146"/>
      <c r="O967" s="146"/>
      <c r="P967" s="146"/>
      <c r="Q967" s="146"/>
      <c r="R967" s="146"/>
      <c r="S967" s="146"/>
      <c r="T967" s="146"/>
      <c r="U967" s="254"/>
      <c r="V967" s="258"/>
      <c r="W967" s="259"/>
    </row>
    <row r="968" spans="1:23" x14ac:dyDescent="0.2">
      <c r="A968" s="262"/>
      <c r="B968" s="263"/>
      <c r="C968" s="263"/>
      <c r="D968" s="263"/>
      <c r="E968" s="263"/>
      <c r="F968" s="263"/>
      <c r="G968" s="263"/>
      <c r="H968" s="264"/>
      <c r="I968" s="193"/>
      <c r="J968" s="192"/>
      <c r="K968" s="253"/>
      <c r="L968" s="146"/>
      <c r="M968" s="146"/>
      <c r="N968" s="146"/>
      <c r="O968" s="146"/>
      <c r="P968" s="146"/>
      <c r="Q968" s="146"/>
      <c r="R968" s="146"/>
      <c r="S968" s="146"/>
      <c r="T968" s="146"/>
      <c r="U968" s="254"/>
      <c r="V968" s="258"/>
      <c r="W968" s="259"/>
    </row>
    <row r="969" spans="1:23" ht="13.5" thickBot="1" x14ac:dyDescent="0.25">
      <c r="A969" s="265"/>
      <c r="B969" s="266"/>
      <c r="C969" s="266"/>
      <c r="D969" s="266"/>
      <c r="E969" s="266"/>
      <c r="F969" s="266"/>
      <c r="G969" s="266"/>
      <c r="H969" s="267"/>
      <c r="I969" s="251"/>
      <c r="J969" s="252"/>
      <c r="K969" s="255"/>
      <c r="L969" s="256"/>
      <c r="M969" s="256"/>
      <c r="N969" s="256"/>
      <c r="O969" s="256"/>
      <c r="P969" s="256"/>
      <c r="Q969" s="256"/>
      <c r="R969" s="256"/>
      <c r="S969" s="256"/>
      <c r="T969" s="256"/>
      <c r="U969" s="257"/>
      <c r="V969" s="260"/>
      <c r="W969" s="261"/>
    </row>
    <row r="970" spans="1:23" x14ac:dyDescent="0.2">
      <c r="A970" s="234" t="str">
        <f>$A$45</f>
        <v>Form FHWA- 1391 (Rev. 06-22)</v>
      </c>
      <c r="B970" s="235"/>
      <c r="C970" s="236"/>
      <c r="D970" s="236"/>
      <c r="E970" s="49"/>
      <c r="F970" s="49"/>
      <c r="G970" s="49"/>
      <c r="H970" s="49"/>
      <c r="I970" s="49"/>
      <c r="J970" s="237" t="str">
        <f>$J$45</f>
        <v>PREVIOUS EDITIONS ARE OBSOLETE</v>
      </c>
      <c r="K970" s="237"/>
      <c r="L970" s="237"/>
      <c r="M970" s="237"/>
      <c r="N970" s="237"/>
      <c r="O970" s="237"/>
      <c r="P970" s="237"/>
      <c r="Q970" s="237"/>
      <c r="R970" s="237"/>
      <c r="S970" s="237"/>
      <c r="T970" s="237"/>
      <c r="U970" s="237"/>
      <c r="V970" s="237"/>
      <c r="W970" s="237"/>
    </row>
    <row r="971" spans="1:23" ht="13.5" thickBot="1" x14ac:dyDescent="0.25"/>
    <row r="972" spans="1:23" s="52" customFormat="1" ht="18.75" thickBot="1" x14ac:dyDescent="0.3">
      <c r="A972" s="207" t="str">
        <f>$A$10</f>
        <v xml:space="preserve">FEDERAL-AID HIGHWAY CONSTRUCTION CONTRACTORS ANNUAL EEO REPORT </v>
      </c>
      <c r="B972" s="208"/>
      <c r="C972" s="208"/>
      <c r="D972" s="208"/>
      <c r="E972" s="208"/>
      <c r="F972" s="208"/>
      <c r="G972" s="208"/>
      <c r="H972" s="208"/>
      <c r="I972" s="208"/>
      <c r="J972" s="208"/>
      <c r="K972" s="208"/>
      <c r="L972" s="208"/>
      <c r="M972" s="208"/>
      <c r="N972" s="208"/>
      <c r="O972" s="208"/>
      <c r="P972" s="208"/>
      <c r="Q972" s="208"/>
      <c r="R972" s="208"/>
      <c r="S972" s="208"/>
      <c r="T972" s="208"/>
      <c r="U972" s="208"/>
      <c r="V972" s="208"/>
      <c r="W972" s="209"/>
    </row>
    <row r="973" spans="1:23" ht="12.75" customHeight="1" x14ac:dyDescent="0.2">
      <c r="A973" s="210" t="str">
        <f>$A$11</f>
        <v xml:space="preserve">1. SELECT FIELD FROM DROPDOWN MENU: </v>
      </c>
      <c r="B973" s="211"/>
      <c r="C973" s="211"/>
      <c r="D973" s="212"/>
      <c r="E973" s="213" t="str">
        <f>$E$11</f>
        <v>2. COMPANY NAME, CITY, STATE:</v>
      </c>
      <c r="F973" s="138"/>
      <c r="G973" s="138"/>
      <c r="H973" s="138"/>
      <c r="I973" s="214"/>
      <c r="J973" s="161" t="str">
        <f>$J$11</f>
        <v>3. PROJECT NAME or DESCRIPTION:</v>
      </c>
      <c r="K973" s="162"/>
      <c r="L973" s="162"/>
      <c r="M973" s="162"/>
      <c r="N973" s="163" t="str">
        <f>$N$11</f>
        <v>4. DOLLAR AMOUNT OF CONTRACT:</v>
      </c>
      <c r="O973" s="164"/>
      <c r="P973" s="164"/>
      <c r="Q973" s="164"/>
      <c r="R973" s="215" t="str">
        <f>$R$11</f>
        <v>5.REPORTING WEEK FOR THIS PROJECT:</v>
      </c>
      <c r="S973" s="216"/>
      <c r="T973" s="216"/>
      <c r="U973" s="216"/>
      <c r="V973" s="216"/>
      <c r="W973" s="217"/>
    </row>
    <row r="974" spans="1:23" ht="12.75" customHeight="1" x14ac:dyDescent="0.2">
      <c r="A974" s="184"/>
      <c r="B974" s="185"/>
      <c r="C974" s="185"/>
      <c r="D974" s="186"/>
      <c r="E974" s="190" t="str">
        <f>IF($D$4="","Enter Company information at top of spreadsheet",$D$4)</f>
        <v>Enter Company information at top of spreadsheet</v>
      </c>
      <c r="F974" s="191"/>
      <c r="G974" s="191"/>
      <c r="H974" s="191"/>
      <c r="I974" s="192"/>
      <c r="J974" s="165"/>
      <c r="K974" s="166"/>
      <c r="L974" s="166"/>
      <c r="M974" s="166"/>
      <c r="N974" s="169"/>
      <c r="O974" s="170"/>
      <c r="P974" s="170"/>
      <c r="Q974" s="171"/>
      <c r="R974" s="197"/>
      <c r="S974" s="198"/>
      <c r="T974" s="198"/>
      <c r="U974" s="198"/>
      <c r="V974" s="198"/>
      <c r="W974" s="199"/>
    </row>
    <row r="975" spans="1:23" x14ac:dyDescent="0.2">
      <c r="A975" s="184"/>
      <c r="B975" s="185"/>
      <c r="C975" s="185"/>
      <c r="D975" s="186"/>
      <c r="E975" s="193"/>
      <c r="F975" s="191"/>
      <c r="G975" s="191"/>
      <c r="H975" s="191"/>
      <c r="I975" s="192"/>
      <c r="J975" s="165"/>
      <c r="K975" s="166"/>
      <c r="L975" s="166"/>
      <c r="M975" s="166"/>
      <c r="N975" s="172"/>
      <c r="O975" s="170"/>
      <c r="P975" s="170"/>
      <c r="Q975" s="171"/>
      <c r="R975" s="200"/>
      <c r="S975" s="198"/>
      <c r="T975" s="198"/>
      <c r="U975" s="198"/>
      <c r="V975" s="198"/>
      <c r="W975" s="199"/>
    </row>
    <row r="976" spans="1:23" ht="13.5" thickBot="1" x14ac:dyDescent="0.25">
      <c r="A976" s="187"/>
      <c r="B976" s="188"/>
      <c r="C976" s="188"/>
      <c r="D976" s="189"/>
      <c r="E976" s="194"/>
      <c r="F976" s="195"/>
      <c r="G976" s="195"/>
      <c r="H976" s="195"/>
      <c r="I976" s="196"/>
      <c r="J976" s="167"/>
      <c r="K976" s="168"/>
      <c r="L976" s="168"/>
      <c r="M976" s="168"/>
      <c r="N976" s="173"/>
      <c r="O976" s="174"/>
      <c r="P976" s="174"/>
      <c r="Q976" s="175"/>
      <c r="R976" s="201"/>
      <c r="S976" s="202"/>
      <c r="T976" s="202"/>
      <c r="U976" s="202"/>
      <c r="V976" s="202"/>
      <c r="W976" s="203"/>
    </row>
    <row r="977" spans="1:23" ht="13.5" customHeight="1" thickBot="1" x14ac:dyDescent="0.25">
      <c r="A977" s="204" t="str">
        <f>$A$15</f>
        <v>This collection of information is required by law and regulation 23 U.S.C. 140a and 23 CFR Part 230. The OMB control number for this collection is 2125-0019 expiring in March 2025.</v>
      </c>
      <c r="B977" s="205"/>
      <c r="C977" s="205"/>
      <c r="D977" s="205"/>
      <c r="E977" s="205"/>
      <c r="F977" s="205"/>
      <c r="G977" s="205"/>
      <c r="H977" s="205"/>
      <c r="I977" s="205"/>
      <c r="J977" s="205"/>
      <c r="K977" s="205"/>
      <c r="L977" s="205"/>
      <c r="M977" s="205"/>
      <c r="N977" s="205"/>
      <c r="O977" s="205"/>
      <c r="P977" s="205"/>
      <c r="Q977" s="205"/>
      <c r="R977" s="205"/>
      <c r="S977" s="205"/>
      <c r="T977" s="205"/>
      <c r="U977" s="205"/>
      <c r="V977" s="205"/>
      <c r="W977" s="206"/>
    </row>
    <row r="978" spans="1:23" ht="25.5" customHeight="1" thickBot="1" x14ac:dyDescent="0.25">
      <c r="A978" s="178" t="str">
        <f>$A$16</f>
        <v>6. WORKFORCE ON FEDERAL-AID AND CONSTRUCTION SITE(S) DURING LAST FULL PAY PERIOD ENDING IN JULY 2024</v>
      </c>
      <c r="B978" s="179"/>
      <c r="C978" s="179"/>
      <c r="D978" s="179"/>
      <c r="E978" s="179"/>
      <c r="F978" s="179"/>
      <c r="G978" s="179"/>
      <c r="H978" s="179"/>
      <c r="I978" s="179"/>
      <c r="J978" s="179"/>
      <c r="K978" s="179"/>
      <c r="L978" s="179"/>
      <c r="M978" s="179"/>
      <c r="N978" s="179"/>
      <c r="O978" s="179"/>
      <c r="P978" s="179"/>
      <c r="Q978" s="179"/>
      <c r="R978" s="179"/>
      <c r="S978" s="179"/>
      <c r="T978" s="179"/>
      <c r="U978" s="179"/>
      <c r="V978" s="179"/>
      <c r="W978" s="180"/>
    </row>
    <row r="979" spans="1:23" ht="14.25" thickTop="1" thickBot="1" x14ac:dyDescent="0.25">
      <c r="A979" s="181" t="str">
        <f>$A$17</f>
        <v>TABLE A</v>
      </c>
      <c r="B979" s="182"/>
      <c r="C979" s="182"/>
      <c r="D979" s="182"/>
      <c r="E979" s="182"/>
      <c r="F979" s="182"/>
      <c r="G979" s="182"/>
      <c r="H979" s="182"/>
      <c r="I979" s="182"/>
      <c r="J979" s="182"/>
      <c r="K979" s="182"/>
      <c r="L979" s="182"/>
      <c r="M979" s="182"/>
      <c r="N979" s="182"/>
      <c r="O979" s="182"/>
      <c r="P979" s="182"/>
      <c r="Q979" s="182"/>
      <c r="R979" s="182"/>
      <c r="S979" s="183"/>
      <c r="T979" s="231" t="str">
        <f>$T$17</f>
        <v>TABLE B</v>
      </c>
      <c r="U979" s="232"/>
      <c r="V979" s="232"/>
      <c r="W979" s="233"/>
    </row>
    <row r="980" spans="1:23" ht="97.5" customHeight="1" thickTop="1" thickBot="1" x14ac:dyDescent="0.25">
      <c r="A980" s="32" t="str">
        <f>$A$18</f>
        <v>JOB CATEGORIES</v>
      </c>
      <c r="B980" s="238" t="str">
        <f>$B$18</f>
        <v>TOTAL EMPLOYED</v>
      </c>
      <c r="C980" s="239"/>
      <c r="D980" s="240" t="str">
        <f>$D$18</f>
        <v>TOTAL RACIAL / ETHNIC MINORITY</v>
      </c>
      <c r="E980" s="241"/>
      <c r="F980" s="242" t="str">
        <f>$F$18</f>
        <v>BLACK or
AFRICAN
AMERICAN</v>
      </c>
      <c r="G980" s="177"/>
      <c r="H980" s="176" t="str">
        <f>$H$18</f>
        <v>HISPANIC OR LATINO</v>
      </c>
      <c r="I980" s="177"/>
      <c r="J980" s="176" t="str">
        <f>$J$18</f>
        <v>AMERICAN 
INDIAN OR 
ALASKA 
NATIVE</v>
      </c>
      <c r="K980" s="177"/>
      <c r="L980" s="176" t="str">
        <f>$L$18</f>
        <v>ASIAN</v>
      </c>
      <c r="M980" s="177"/>
      <c r="N980" s="176" t="str">
        <f>$N$18</f>
        <v>NATIVE 
HAWAIIAN OR 
OTHER PACIFIC ISLANDER</v>
      </c>
      <c r="O980" s="177"/>
      <c r="P980" s="176" t="str">
        <f>$P$18</f>
        <v>TWO OR MORE RACES</v>
      </c>
      <c r="Q980" s="177"/>
      <c r="R980" s="176" t="str">
        <f>$R$18</f>
        <v xml:space="preserve">WHITE </v>
      </c>
      <c r="S980" s="218"/>
      <c r="T980" s="219" t="str">
        <f>$T$18</f>
        <v>APPRENTICES</v>
      </c>
      <c r="U980" s="219"/>
      <c r="V980" s="220" t="str">
        <f>$V$18</f>
        <v>ON THE JOB TRAINEES</v>
      </c>
      <c r="W980" s="221"/>
    </row>
    <row r="981" spans="1:23" ht="13.5" thickBot="1" x14ac:dyDescent="0.25">
      <c r="A981" s="33"/>
      <c r="B981" s="34" t="str">
        <f>$B$19</f>
        <v>M</v>
      </c>
      <c r="C981" s="35" t="str">
        <f>$C$19</f>
        <v>F</v>
      </c>
      <c r="D981" s="36" t="str">
        <f>$D$19</f>
        <v>M</v>
      </c>
      <c r="E981" s="35" t="str">
        <f>$E$19</f>
        <v>F</v>
      </c>
      <c r="F981" s="37" t="str">
        <f>$F$19</f>
        <v>M</v>
      </c>
      <c r="G981" s="38" t="str">
        <f>$G$19</f>
        <v>F</v>
      </c>
      <c r="H981" s="39" t="str">
        <f>$H$19</f>
        <v>M</v>
      </c>
      <c r="I981" s="38" t="str">
        <f>$I$19</f>
        <v>F</v>
      </c>
      <c r="J981" s="39" t="str">
        <f>$J$19</f>
        <v>M</v>
      </c>
      <c r="K981" s="38" t="str">
        <f>$K$19</f>
        <v>F</v>
      </c>
      <c r="L981" s="39" t="str">
        <f>$L$19</f>
        <v>M</v>
      </c>
      <c r="M981" s="38" t="str">
        <f>$M$19</f>
        <v>F</v>
      </c>
      <c r="N981" s="39" t="str">
        <f>$N$19</f>
        <v>M</v>
      </c>
      <c r="O981" s="38" t="str">
        <f>$O$19</f>
        <v>F</v>
      </c>
      <c r="P981" s="39" t="str">
        <f>$P$19</f>
        <v>M</v>
      </c>
      <c r="Q981" s="38" t="str">
        <f>$Q$19</f>
        <v>F</v>
      </c>
      <c r="R981" s="39" t="str">
        <f>$R$19</f>
        <v>M</v>
      </c>
      <c r="S981" s="40" t="str">
        <f>$S$19</f>
        <v>F</v>
      </c>
      <c r="T981" s="41" t="str">
        <f>$T$19</f>
        <v>M</v>
      </c>
      <c r="U981" s="35" t="str">
        <f>$U$19</f>
        <v>F</v>
      </c>
      <c r="V981" s="96" t="str">
        <f>$V$19</f>
        <v>M</v>
      </c>
      <c r="W981" s="42" t="str">
        <f>$W$19</f>
        <v>F</v>
      </c>
    </row>
    <row r="982" spans="1:23" ht="13.5" thickBot="1" x14ac:dyDescent="0.25">
      <c r="A982" s="43" t="str">
        <f>$A$20</f>
        <v>OFFICIALS</v>
      </c>
      <c r="B982" s="111">
        <f>F982+H982+J982+L982+N982+P982+R982</f>
        <v>0</v>
      </c>
      <c r="C982" s="112">
        <f t="shared" ref="C982:C996" si="155">G982+I982+K982+M982+O982+Q982+S982</f>
        <v>0</v>
      </c>
      <c r="D982" s="113">
        <f t="shared" ref="D982:D996" si="156">F982+H982+J982+L982+N982+P982</f>
        <v>0</v>
      </c>
      <c r="E982" s="112">
        <f t="shared" ref="E982:E996" si="157">G982+I982+K982+M982+O982+Q982</f>
        <v>0</v>
      </c>
      <c r="F982" s="55"/>
      <c r="G982" s="56"/>
      <c r="H982" s="57"/>
      <c r="I982" s="56"/>
      <c r="J982" s="57"/>
      <c r="K982" s="56"/>
      <c r="L982" s="57"/>
      <c r="M982" s="56"/>
      <c r="N982" s="57"/>
      <c r="O982" s="56"/>
      <c r="P982" s="57"/>
      <c r="Q982" s="56"/>
      <c r="R982" s="58"/>
      <c r="S982" s="59"/>
      <c r="T982" s="128"/>
      <c r="U982" s="129"/>
      <c r="V982" s="128"/>
      <c r="W982" s="130"/>
    </row>
    <row r="983" spans="1:23" ht="13.5" thickBot="1" x14ac:dyDescent="0.25">
      <c r="A983" s="43" t="str">
        <f>$A$21</f>
        <v>SUPERVISORS</v>
      </c>
      <c r="B983" s="111">
        <f t="shared" ref="B983:B996" si="158">F983+H983+J983+L983+N983+P983+R983</f>
        <v>0</v>
      </c>
      <c r="C983" s="112">
        <f t="shared" si="155"/>
        <v>0</v>
      </c>
      <c r="D983" s="113">
        <f t="shared" si="156"/>
        <v>0</v>
      </c>
      <c r="E983" s="112">
        <f t="shared" si="157"/>
        <v>0</v>
      </c>
      <c r="F983" s="55"/>
      <c r="G983" s="56"/>
      <c r="H983" s="57"/>
      <c r="I983" s="56"/>
      <c r="J983" s="57"/>
      <c r="K983" s="56"/>
      <c r="L983" s="57"/>
      <c r="M983" s="56"/>
      <c r="N983" s="57"/>
      <c r="O983" s="56"/>
      <c r="P983" s="57"/>
      <c r="Q983" s="60"/>
      <c r="R983" s="61"/>
      <c r="S983" s="62"/>
      <c r="T983" s="131"/>
      <c r="U983" s="132"/>
      <c r="V983" s="131"/>
      <c r="W983" s="133"/>
    </row>
    <row r="984" spans="1:23" ht="13.5" thickBot="1" x14ac:dyDescent="0.25">
      <c r="A984" s="43" t="str">
        <f>$A$22</f>
        <v>FOREMEN/WOMEN</v>
      </c>
      <c r="B984" s="111">
        <f t="shared" si="158"/>
        <v>0</v>
      </c>
      <c r="C984" s="112">
        <f t="shared" si="155"/>
        <v>0</v>
      </c>
      <c r="D984" s="113">
        <f t="shared" si="156"/>
        <v>0</v>
      </c>
      <c r="E984" s="112">
        <f t="shared" si="157"/>
        <v>0</v>
      </c>
      <c r="F984" s="55"/>
      <c r="G984" s="56"/>
      <c r="H984" s="57"/>
      <c r="I984" s="56"/>
      <c r="J984" s="57"/>
      <c r="K984" s="56"/>
      <c r="L984" s="57"/>
      <c r="M984" s="56"/>
      <c r="N984" s="57"/>
      <c r="O984" s="56"/>
      <c r="P984" s="57"/>
      <c r="Q984" s="60"/>
      <c r="R984" s="65"/>
      <c r="S984" s="66"/>
      <c r="T984" s="134"/>
      <c r="U984" s="135"/>
      <c r="V984" s="134"/>
      <c r="W984" s="136"/>
    </row>
    <row r="985" spans="1:23" ht="13.5" thickBot="1" x14ac:dyDescent="0.25">
      <c r="A985" s="43" t="str">
        <f>$A$23</f>
        <v>CLERICAL</v>
      </c>
      <c r="B985" s="111">
        <f t="shared" si="158"/>
        <v>0</v>
      </c>
      <c r="C985" s="112">
        <f t="shared" si="155"/>
        <v>0</v>
      </c>
      <c r="D985" s="113">
        <f t="shared" si="156"/>
        <v>0</v>
      </c>
      <c r="E985" s="112">
        <f t="shared" si="157"/>
        <v>0</v>
      </c>
      <c r="F985" s="55"/>
      <c r="G985" s="56"/>
      <c r="H985" s="57"/>
      <c r="I985" s="56"/>
      <c r="J985" s="57"/>
      <c r="K985" s="56"/>
      <c r="L985" s="57"/>
      <c r="M985" s="56"/>
      <c r="N985" s="57"/>
      <c r="O985" s="56"/>
      <c r="P985" s="57"/>
      <c r="Q985" s="60"/>
      <c r="R985" s="65"/>
      <c r="S985" s="66"/>
      <c r="T985" s="134"/>
      <c r="U985" s="135"/>
      <c r="V985" s="134"/>
      <c r="W985" s="136"/>
    </row>
    <row r="986" spans="1:23" ht="13.5" thickBot="1" x14ac:dyDescent="0.25">
      <c r="A986" s="43" t="str">
        <f>$A$24</f>
        <v>EQUIPMENT OPERATORS</v>
      </c>
      <c r="B986" s="111">
        <f t="shared" si="158"/>
        <v>0</v>
      </c>
      <c r="C986" s="112">
        <f t="shared" si="155"/>
        <v>0</v>
      </c>
      <c r="D986" s="113">
        <f t="shared" si="156"/>
        <v>0</v>
      </c>
      <c r="E986" s="112">
        <f t="shared" si="157"/>
        <v>0</v>
      </c>
      <c r="F986" s="55"/>
      <c r="G986" s="56"/>
      <c r="H986" s="57"/>
      <c r="I986" s="56"/>
      <c r="J986" s="57"/>
      <c r="K986" s="56"/>
      <c r="L986" s="57"/>
      <c r="M986" s="56"/>
      <c r="N986" s="57"/>
      <c r="O986" s="56"/>
      <c r="P986" s="57"/>
      <c r="Q986" s="60"/>
      <c r="R986" s="65"/>
      <c r="S986" s="66"/>
      <c r="T986" s="67"/>
      <c r="U986" s="89"/>
      <c r="V986" s="67"/>
      <c r="W986" s="68"/>
    </row>
    <row r="987" spans="1:23" ht="13.5" thickBot="1" x14ac:dyDescent="0.25">
      <c r="A987" s="43" t="str">
        <f>$A$25</f>
        <v>MECHANICS</v>
      </c>
      <c r="B987" s="111">
        <f t="shared" si="158"/>
        <v>0</v>
      </c>
      <c r="C987" s="112">
        <f t="shared" si="155"/>
        <v>0</v>
      </c>
      <c r="D987" s="113">
        <f t="shared" si="156"/>
        <v>0</v>
      </c>
      <c r="E987" s="112">
        <f t="shared" si="157"/>
        <v>0</v>
      </c>
      <c r="F987" s="55"/>
      <c r="G987" s="56"/>
      <c r="H987" s="57"/>
      <c r="I987" s="56"/>
      <c r="J987" s="57"/>
      <c r="K987" s="56"/>
      <c r="L987" s="57"/>
      <c r="M987" s="56"/>
      <c r="N987" s="57"/>
      <c r="O987" s="56"/>
      <c r="P987" s="57"/>
      <c r="Q987" s="60"/>
      <c r="R987" s="65"/>
      <c r="S987" s="66"/>
      <c r="T987" s="67"/>
      <c r="U987" s="89"/>
      <c r="V987" s="67"/>
      <c r="W987" s="68"/>
    </row>
    <row r="988" spans="1:23" ht="13.5" thickBot="1" x14ac:dyDescent="0.25">
      <c r="A988" s="43" t="str">
        <f>$A$26</f>
        <v>TRUCK DRIVERS</v>
      </c>
      <c r="B988" s="111">
        <f t="shared" si="158"/>
        <v>0</v>
      </c>
      <c r="C988" s="112">
        <f t="shared" si="155"/>
        <v>0</v>
      </c>
      <c r="D988" s="113">
        <f t="shared" si="156"/>
        <v>0</v>
      </c>
      <c r="E988" s="112">
        <f t="shared" si="157"/>
        <v>0</v>
      </c>
      <c r="F988" s="55"/>
      <c r="G988" s="56"/>
      <c r="H988" s="57"/>
      <c r="I988" s="56"/>
      <c r="J988" s="57"/>
      <c r="K988" s="56"/>
      <c r="L988" s="57"/>
      <c r="M988" s="56"/>
      <c r="N988" s="57"/>
      <c r="O988" s="56"/>
      <c r="P988" s="57"/>
      <c r="Q988" s="60"/>
      <c r="R988" s="69"/>
      <c r="S988" s="70"/>
      <c r="T988" s="63"/>
      <c r="U988" s="90"/>
      <c r="V988" s="63"/>
      <c r="W988" s="64"/>
    </row>
    <row r="989" spans="1:23" ht="13.5" thickBot="1" x14ac:dyDescent="0.25">
      <c r="A989" s="43" t="str">
        <f>$A$27</f>
        <v>IRONWORKERS</v>
      </c>
      <c r="B989" s="111">
        <f t="shared" si="158"/>
        <v>0</v>
      </c>
      <c r="C989" s="112">
        <f t="shared" si="155"/>
        <v>0</v>
      </c>
      <c r="D989" s="113">
        <f t="shared" si="156"/>
        <v>0</v>
      </c>
      <c r="E989" s="112">
        <f t="shared" si="157"/>
        <v>0</v>
      </c>
      <c r="F989" s="55"/>
      <c r="G989" s="56"/>
      <c r="H989" s="57"/>
      <c r="I989" s="56"/>
      <c r="J989" s="57"/>
      <c r="K989" s="56"/>
      <c r="L989" s="57"/>
      <c r="M989" s="56"/>
      <c r="N989" s="57"/>
      <c r="O989" s="56"/>
      <c r="P989" s="57"/>
      <c r="Q989" s="60"/>
      <c r="R989" s="71"/>
      <c r="S989" s="72"/>
      <c r="T989" s="73"/>
      <c r="U989" s="91"/>
      <c r="V989" s="73"/>
      <c r="W989" s="74"/>
    </row>
    <row r="990" spans="1:23" ht="13.5" thickBot="1" x14ac:dyDescent="0.25">
      <c r="A990" s="43" t="str">
        <f>$A$28</f>
        <v>CARPENTERS</v>
      </c>
      <c r="B990" s="111">
        <f t="shared" si="158"/>
        <v>0</v>
      </c>
      <c r="C990" s="112">
        <f t="shared" si="155"/>
        <v>0</v>
      </c>
      <c r="D990" s="113">
        <f t="shared" si="156"/>
        <v>0</v>
      </c>
      <c r="E990" s="112">
        <f t="shared" si="157"/>
        <v>0</v>
      </c>
      <c r="F990" s="55"/>
      <c r="G990" s="56"/>
      <c r="H990" s="57"/>
      <c r="I990" s="56"/>
      <c r="J990" s="57"/>
      <c r="K990" s="56"/>
      <c r="L990" s="57"/>
      <c r="M990" s="56"/>
      <c r="N990" s="57"/>
      <c r="O990" s="56"/>
      <c r="P990" s="57"/>
      <c r="Q990" s="60"/>
      <c r="R990" s="71"/>
      <c r="S990" s="72"/>
      <c r="T990" s="73"/>
      <c r="U990" s="91"/>
      <c r="V990" s="73"/>
      <c r="W990" s="74"/>
    </row>
    <row r="991" spans="1:23" ht="13.5" thickBot="1" x14ac:dyDescent="0.25">
      <c r="A991" s="43" t="str">
        <f>$A$29</f>
        <v>CEMENT MASONS</v>
      </c>
      <c r="B991" s="111">
        <f t="shared" si="158"/>
        <v>0</v>
      </c>
      <c r="C991" s="112">
        <f t="shared" si="155"/>
        <v>0</v>
      </c>
      <c r="D991" s="113">
        <f t="shared" si="156"/>
        <v>0</v>
      </c>
      <c r="E991" s="112">
        <f t="shared" si="157"/>
        <v>0</v>
      </c>
      <c r="F991" s="55"/>
      <c r="G991" s="56"/>
      <c r="H991" s="57"/>
      <c r="I991" s="56"/>
      <c r="J991" s="57"/>
      <c r="K991" s="56"/>
      <c r="L991" s="57"/>
      <c r="M991" s="56"/>
      <c r="N991" s="57"/>
      <c r="O991" s="56"/>
      <c r="P991" s="57"/>
      <c r="Q991" s="60"/>
      <c r="R991" s="71"/>
      <c r="S991" s="72"/>
      <c r="T991" s="73"/>
      <c r="U991" s="91"/>
      <c r="V991" s="73"/>
      <c r="W991" s="74"/>
    </row>
    <row r="992" spans="1:23" ht="13.5" thickBot="1" x14ac:dyDescent="0.25">
      <c r="A992" s="43" t="str">
        <f>$A$30</f>
        <v>ELECTRICIANS</v>
      </c>
      <c r="B992" s="111">
        <f t="shared" si="158"/>
        <v>0</v>
      </c>
      <c r="C992" s="112">
        <f t="shared" si="155"/>
        <v>0</v>
      </c>
      <c r="D992" s="113">
        <f t="shared" si="156"/>
        <v>0</v>
      </c>
      <c r="E992" s="112">
        <f t="shared" si="157"/>
        <v>0</v>
      </c>
      <c r="F992" s="55"/>
      <c r="G992" s="56"/>
      <c r="H992" s="57"/>
      <c r="I992" s="56"/>
      <c r="J992" s="57"/>
      <c r="K992" s="56"/>
      <c r="L992" s="57"/>
      <c r="M992" s="56"/>
      <c r="N992" s="57"/>
      <c r="O992" s="56"/>
      <c r="P992" s="57"/>
      <c r="Q992" s="60"/>
      <c r="R992" s="71"/>
      <c r="S992" s="72"/>
      <c r="T992" s="73"/>
      <c r="U992" s="91"/>
      <c r="V992" s="73"/>
      <c r="W992" s="74"/>
    </row>
    <row r="993" spans="1:23" ht="13.5" thickBot="1" x14ac:dyDescent="0.25">
      <c r="A993" s="43" t="str">
        <f>$A$31</f>
        <v>PIPEFITTER/PLUMBERS</v>
      </c>
      <c r="B993" s="111">
        <f t="shared" si="158"/>
        <v>0</v>
      </c>
      <c r="C993" s="112">
        <f t="shared" si="155"/>
        <v>0</v>
      </c>
      <c r="D993" s="113">
        <f t="shared" si="156"/>
        <v>0</v>
      </c>
      <c r="E993" s="112">
        <f t="shared" si="157"/>
        <v>0</v>
      </c>
      <c r="F993" s="55"/>
      <c r="G993" s="56"/>
      <c r="H993" s="57"/>
      <c r="I993" s="56"/>
      <c r="J993" s="57"/>
      <c r="K993" s="56"/>
      <c r="L993" s="57"/>
      <c r="M993" s="56"/>
      <c r="N993" s="57"/>
      <c r="O993" s="56"/>
      <c r="P993" s="57"/>
      <c r="Q993" s="56"/>
      <c r="R993" s="75"/>
      <c r="S993" s="76"/>
      <c r="T993" s="77"/>
      <c r="U993" s="92"/>
      <c r="V993" s="77"/>
      <c r="W993" s="78"/>
    </row>
    <row r="994" spans="1:23" ht="13.5" thickBot="1" x14ac:dyDescent="0.25">
      <c r="A994" s="43" t="str">
        <f>$A$32</f>
        <v>PAINTERS</v>
      </c>
      <c r="B994" s="111">
        <f t="shared" si="158"/>
        <v>0</v>
      </c>
      <c r="C994" s="112">
        <f t="shared" si="155"/>
        <v>0</v>
      </c>
      <c r="D994" s="113">
        <f t="shared" si="156"/>
        <v>0</v>
      </c>
      <c r="E994" s="112">
        <f t="shared" si="157"/>
        <v>0</v>
      </c>
      <c r="F994" s="55"/>
      <c r="G994" s="56"/>
      <c r="H994" s="57"/>
      <c r="I994" s="56"/>
      <c r="J994" s="57"/>
      <c r="K994" s="56"/>
      <c r="L994" s="57"/>
      <c r="M994" s="56"/>
      <c r="N994" s="57"/>
      <c r="O994" s="56"/>
      <c r="P994" s="57"/>
      <c r="Q994" s="56"/>
      <c r="R994" s="57"/>
      <c r="S994" s="79"/>
      <c r="T994" s="80"/>
      <c r="U994" s="93"/>
      <c r="V994" s="80"/>
      <c r="W994" s="81"/>
    </row>
    <row r="995" spans="1:23" ht="13.5" thickBot="1" x14ac:dyDescent="0.25">
      <c r="A995" s="43" t="str">
        <f>$A$33</f>
        <v>LABORERS-SEMI SKILLED</v>
      </c>
      <c r="B995" s="111">
        <f t="shared" si="158"/>
        <v>0</v>
      </c>
      <c r="C995" s="112">
        <f t="shared" si="155"/>
        <v>0</v>
      </c>
      <c r="D995" s="113">
        <f t="shared" si="156"/>
        <v>0</v>
      </c>
      <c r="E995" s="112">
        <f t="shared" si="157"/>
        <v>0</v>
      </c>
      <c r="F995" s="55"/>
      <c r="G995" s="56"/>
      <c r="H995" s="57"/>
      <c r="I995" s="56"/>
      <c r="J995" s="57"/>
      <c r="K995" s="56"/>
      <c r="L995" s="57"/>
      <c r="M995" s="56"/>
      <c r="N995" s="57"/>
      <c r="O995" s="56"/>
      <c r="P995" s="57"/>
      <c r="Q995" s="56"/>
      <c r="R995" s="57"/>
      <c r="S995" s="79"/>
      <c r="T995" s="80"/>
      <c r="U995" s="93"/>
      <c r="V995" s="80"/>
      <c r="W995" s="81"/>
    </row>
    <row r="996" spans="1:23" ht="13.5" thickBot="1" x14ac:dyDescent="0.25">
      <c r="A996" s="43" t="str">
        <f>$A$34</f>
        <v>LABORERS-UNSKILLED</v>
      </c>
      <c r="B996" s="111">
        <f t="shared" si="158"/>
        <v>0</v>
      </c>
      <c r="C996" s="112">
        <f t="shared" si="155"/>
        <v>0</v>
      </c>
      <c r="D996" s="113">
        <f t="shared" si="156"/>
        <v>0</v>
      </c>
      <c r="E996" s="112">
        <f t="shared" si="157"/>
        <v>0</v>
      </c>
      <c r="F996" s="55"/>
      <c r="G996" s="56"/>
      <c r="H996" s="57"/>
      <c r="I996" s="56"/>
      <c r="J996" s="57"/>
      <c r="K996" s="56"/>
      <c r="L996" s="57"/>
      <c r="M996" s="56"/>
      <c r="N996" s="57"/>
      <c r="O996" s="56"/>
      <c r="P996" s="57"/>
      <c r="Q996" s="56"/>
      <c r="R996" s="57"/>
      <c r="S996" s="79"/>
      <c r="T996" s="80"/>
      <c r="U996" s="93"/>
      <c r="V996" s="80"/>
      <c r="W996" s="81"/>
    </row>
    <row r="997" spans="1:23" ht="13.5" thickBot="1" x14ac:dyDescent="0.25">
      <c r="A997" s="43" t="str">
        <f>$A$35</f>
        <v>TOTAL</v>
      </c>
      <c r="B997" s="114">
        <f t="shared" ref="B997:O997" si="159">SUM(B982:B996)</f>
        <v>0</v>
      </c>
      <c r="C997" s="110">
        <f t="shared" si="159"/>
        <v>0</v>
      </c>
      <c r="D997" s="115">
        <f t="shared" si="159"/>
        <v>0</v>
      </c>
      <c r="E997" s="109">
        <f t="shared" si="159"/>
        <v>0</v>
      </c>
      <c r="F997" s="107">
        <f t="shared" si="159"/>
        <v>0</v>
      </c>
      <c r="G997" s="108">
        <f t="shared" si="159"/>
        <v>0</v>
      </c>
      <c r="H997" s="107">
        <f t="shared" si="159"/>
        <v>0</v>
      </c>
      <c r="I997" s="108">
        <f t="shared" si="159"/>
        <v>0</v>
      </c>
      <c r="J997" s="107">
        <f t="shared" si="159"/>
        <v>0</v>
      </c>
      <c r="K997" s="108">
        <f t="shared" si="159"/>
        <v>0</v>
      </c>
      <c r="L997" s="107">
        <f t="shared" si="159"/>
        <v>0</v>
      </c>
      <c r="M997" s="108">
        <f t="shared" si="159"/>
        <v>0</v>
      </c>
      <c r="N997" s="107">
        <f t="shared" si="159"/>
        <v>0</v>
      </c>
      <c r="O997" s="108">
        <f t="shared" si="159"/>
        <v>0</v>
      </c>
      <c r="P997" s="107">
        <f>SUM(P982:P996)</f>
        <v>0</v>
      </c>
      <c r="Q997" s="108">
        <f>SUM(Q982:Q996)</f>
        <v>0</v>
      </c>
      <c r="R997" s="107">
        <f t="shared" ref="R997:S997" si="160">SUM(R982:R996)</f>
        <v>0</v>
      </c>
      <c r="S997" s="109">
        <f t="shared" si="160"/>
        <v>0</v>
      </c>
      <c r="T997" s="107">
        <f>SUM(T982:T996)</f>
        <v>0</v>
      </c>
      <c r="U997" s="110">
        <f>SUM(U982:U996)</f>
        <v>0</v>
      </c>
      <c r="V997" s="107">
        <f>SUM(V982:V996)</f>
        <v>0</v>
      </c>
      <c r="W997" s="109">
        <f>SUM(W982:W996)</f>
        <v>0</v>
      </c>
    </row>
    <row r="998" spans="1:23" ht="12.75" customHeight="1" x14ac:dyDescent="0.2">
      <c r="A998" s="222" t="str">
        <f>$A$36</f>
        <v>TABLE C (Table B data by racial status)</v>
      </c>
      <c r="B998" s="223"/>
      <c r="C998" s="223"/>
      <c r="D998" s="223"/>
      <c r="E998" s="223"/>
      <c r="F998" s="223"/>
      <c r="G998" s="223"/>
      <c r="H998" s="223"/>
      <c r="I998" s="223"/>
      <c r="J998" s="223"/>
      <c r="K998" s="223"/>
      <c r="L998" s="223"/>
      <c r="M998" s="223"/>
      <c r="N998" s="223"/>
      <c r="O998" s="223"/>
      <c r="P998" s="223"/>
      <c r="Q998" s="223"/>
      <c r="R998" s="223"/>
      <c r="S998" s="223"/>
      <c r="T998" s="223"/>
      <c r="U998" s="223"/>
      <c r="V998" s="223"/>
      <c r="W998" s="224"/>
    </row>
    <row r="999" spans="1:23" ht="13.5" thickBot="1" x14ac:dyDescent="0.25">
      <c r="A999" s="225"/>
      <c r="B999" s="226"/>
      <c r="C999" s="226"/>
      <c r="D999" s="226"/>
      <c r="E999" s="226"/>
      <c r="F999" s="226"/>
      <c r="G999" s="226"/>
      <c r="H999" s="226"/>
      <c r="I999" s="226"/>
      <c r="J999" s="226"/>
      <c r="K999" s="226"/>
      <c r="L999" s="226"/>
      <c r="M999" s="226"/>
      <c r="N999" s="226"/>
      <c r="O999" s="226"/>
      <c r="P999" s="226"/>
      <c r="Q999" s="226"/>
      <c r="R999" s="226"/>
      <c r="S999" s="226"/>
      <c r="T999" s="226"/>
      <c r="U999" s="226"/>
      <c r="V999" s="226"/>
      <c r="W999" s="227"/>
    </row>
    <row r="1000" spans="1:23" ht="13.5" thickBot="1" x14ac:dyDescent="0.25">
      <c r="A1000" s="43" t="str">
        <f>$A$38</f>
        <v>APPRENTICES</v>
      </c>
      <c r="B1000" s="112">
        <f>F1000+H1000+J1000+L1000+N1000+P1000+R1000</f>
        <v>0</v>
      </c>
      <c r="C1000" s="110">
        <f>G1000+I1000+K1000+M1000+O1000+Q1000+S1000</f>
        <v>0</v>
      </c>
      <c r="D1000" s="115">
        <f>F1000+H1000+J1000+L1000+N1000+P1000</f>
        <v>0</v>
      </c>
      <c r="E1000" s="112">
        <f>G1000+I1000+K1000+M1000+O1000+Q1000</f>
        <v>0</v>
      </c>
      <c r="F1000" s="94"/>
      <c r="G1000" s="56"/>
      <c r="H1000" s="95"/>
      <c r="I1000" s="56"/>
      <c r="J1000" s="95"/>
      <c r="K1000" s="56"/>
      <c r="L1000" s="95"/>
      <c r="M1000" s="56"/>
      <c r="N1000" s="95"/>
      <c r="O1000" s="56"/>
      <c r="P1000" s="95"/>
      <c r="Q1000" s="56"/>
      <c r="R1000" s="95"/>
      <c r="S1000" s="56"/>
      <c r="T1000" s="44"/>
      <c r="U1000" s="45"/>
      <c r="V1000" s="44"/>
      <c r="W1000" s="45"/>
    </row>
    <row r="1001" spans="1:23" ht="13.5" thickBot="1" x14ac:dyDescent="0.25">
      <c r="A1001" s="43" t="str">
        <f>$A$39</f>
        <v>OJT TRAINEES</v>
      </c>
      <c r="B1001" s="112">
        <f>F1001+H1001+J1001+L1001+N1001+P1001+R1001</f>
        <v>0</v>
      </c>
      <c r="C1001" s="110">
        <f>G1001+I1001+K1001+M1001+O1001+Q1001+S1001</f>
        <v>0</v>
      </c>
      <c r="D1001" s="115">
        <f>F1001+H1001+J1001+L1001+N1001+P1001</f>
        <v>0</v>
      </c>
      <c r="E1001" s="112">
        <f>G1001+I1001+K1001+M1001+O1001+Q1001</f>
        <v>0</v>
      </c>
      <c r="F1001" s="94"/>
      <c r="G1001" s="56"/>
      <c r="H1001" s="95"/>
      <c r="I1001" s="56"/>
      <c r="J1001" s="95"/>
      <c r="K1001" s="56"/>
      <c r="L1001" s="95"/>
      <c r="M1001" s="56"/>
      <c r="N1001" s="95"/>
      <c r="O1001" s="56"/>
      <c r="P1001" s="95"/>
      <c r="Q1001" s="56"/>
      <c r="R1001" s="95"/>
      <c r="S1001" s="56"/>
      <c r="T1001" s="46"/>
      <c r="U1001" s="47"/>
      <c r="V1001" s="46"/>
      <c r="W1001" s="47"/>
    </row>
    <row r="1002" spans="1:23" ht="15.75" customHeight="1" x14ac:dyDescent="0.2">
      <c r="A1002" s="228" t="str">
        <f>$A$40</f>
        <v xml:space="preserve">8. PREPARED BY: </v>
      </c>
      <c r="B1002" s="229"/>
      <c r="C1002" s="229"/>
      <c r="D1002" s="229"/>
      <c r="E1002" s="229"/>
      <c r="F1002" s="229"/>
      <c r="G1002" s="229"/>
      <c r="H1002" s="230"/>
      <c r="I1002" s="243" t="str">
        <f>$I$40</f>
        <v>9. DATE</v>
      </c>
      <c r="J1002" s="244"/>
      <c r="K1002" s="243" t="str">
        <f>$K$40</f>
        <v>10. REVIEWED BY:    (Signature and Title of State Highway Official)</v>
      </c>
      <c r="L1002" s="245"/>
      <c r="M1002" s="245"/>
      <c r="N1002" s="245"/>
      <c r="O1002" s="245"/>
      <c r="P1002" s="245"/>
      <c r="Q1002" s="245"/>
      <c r="R1002" s="245"/>
      <c r="S1002" s="245"/>
      <c r="T1002" s="245"/>
      <c r="U1002" s="244"/>
      <c r="V1002" s="243" t="s">
        <v>28</v>
      </c>
      <c r="W1002" s="246"/>
    </row>
    <row r="1003" spans="1:23" ht="12.75" customHeight="1" x14ac:dyDescent="0.2">
      <c r="A1003" s="247" t="str">
        <f>$A$41</f>
        <v>(Signature and Title of Contractors Representative)</v>
      </c>
      <c r="B1003" s="248"/>
      <c r="C1003" s="248"/>
      <c r="D1003" s="248"/>
      <c r="E1003" s="248"/>
      <c r="F1003" s="248"/>
      <c r="G1003" s="248"/>
      <c r="H1003" s="249"/>
      <c r="I1003" s="250" t="str">
        <f>IF($I$41="","",$I$41)</f>
        <v/>
      </c>
      <c r="J1003" s="192"/>
      <c r="K1003" s="253" t="str">
        <f>IF($K$41="","",$K$41)</f>
        <v/>
      </c>
      <c r="L1003" s="146"/>
      <c r="M1003" s="146"/>
      <c r="N1003" s="146"/>
      <c r="O1003" s="146"/>
      <c r="P1003" s="146"/>
      <c r="Q1003" s="146"/>
      <c r="R1003" s="146"/>
      <c r="S1003" s="146"/>
      <c r="T1003" s="146"/>
      <c r="U1003" s="254"/>
      <c r="V1003" s="258" t="str">
        <f>IF($V$41="","",$V$41)</f>
        <v/>
      </c>
      <c r="W1003" s="259"/>
    </row>
    <row r="1004" spans="1:23" x14ac:dyDescent="0.2">
      <c r="A1004" s="262" t="str">
        <f>IF($A$42="","",$A$42)</f>
        <v/>
      </c>
      <c r="B1004" s="263"/>
      <c r="C1004" s="263"/>
      <c r="D1004" s="263"/>
      <c r="E1004" s="263"/>
      <c r="F1004" s="263"/>
      <c r="G1004" s="263"/>
      <c r="H1004" s="264"/>
      <c r="I1004" s="193"/>
      <c r="J1004" s="192"/>
      <c r="K1004" s="253"/>
      <c r="L1004" s="146"/>
      <c r="M1004" s="146"/>
      <c r="N1004" s="146"/>
      <c r="O1004" s="146"/>
      <c r="P1004" s="146"/>
      <c r="Q1004" s="146"/>
      <c r="R1004" s="146"/>
      <c r="S1004" s="146"/>
      <c r="T1004" s="146"/>
      <c r="U1004" s="254"/>
      <c r="V1004" s="258"/>
      <c r="W1004" s="259"/>
    </row>
    <row r="1005" spans="1:23" x14ac:dyDescent="0.2">
      <c r="A1005" s="262"/>
      <c r="B1005" s="263"/>
      <c r="C1005" s="263"/>
      <c r="D1005" s="263"/>
      <c r="E1005" s="263"/>
      <c r="F1005" s="263"/>
      <c r="G1005" s="263"/>
      <c r="H1005" s="264"/>
      <c r="I1005" s="193"/>
      <c r="J1005" s="192"/>
      <c r="K1005" s="253"/>
      <c r="L1005" s="146"/>
      <c r="M1005" s="146"/>
      <c r="N1005" s="146"/>
      <c r="O1005" s="146"/>
      <c r="P1005" s="146"/>
      <c r="Q1005" s="146"/>
      <c r="R1005" s="146"/>
      <c r="S1005" s="146"/>
      <c r="T1005" s="146"/>
      <c r="U1005" s="254"/>
      <c r="V1005" s="258"/>
      <c r="W1005" s="259"/>
    </row>
    <row r="1006" spans="1:23" ht="13.5" thickBot="1" x14ac:dyDescent="0.25">
      <c r="A1006" s="265"/>
      <c r="B1006" s="266"/>
      <c r="C1006" s="266"/>
      <c r="D1006" s="266"/>
      <c r="E1006" s="266"/>
      <c r="F1006" s="266"/>
      <c r="G1006" s="266"/>
      <c r="H1006" s="267"/>
      <c r="I1006" s="251"/>
      <c r="J1006" s="252"/>
      <c r="K1006" s="255"/>
      <c r="L1006" s="256"/>
      <c r="M1006" s="256"/>
      <c r="N1006" s="256"/>
      <c r="O1006" s="256"/>
      <c r="P1006" s="256"/>
      <c r="Q1006" s="256"/>
      <c r="R1006" s="256"/>
      <c r="S1006" s="256"/>
      <c r="T1006" s="256"/>
      <c r="U1006" s="257"/>
      <c r="V1006" s="260"/>
      <c r="W1006" s="261"/>
    </row>
    <row r="1007" spans="1:23" x14ac:dyDescent="0.2">
      <c r="A1007" s="234" t="str">
        <f>$A$45</f>
        <v>Form FHWA- 1391 (Rev. 06-22)</v>
      </c>
      <c r="B1007" s="235"/>
      <c r="C1007" s="236"/>
      <c r="D1007" s="236"/>
      <c r="E1007" s="49"/>
      <c r="F1007" s="49"/>
      <c r="G1007" s="49"/>
      <c r="H1007" s="49"/>
      <c r="I1007" s="49"/>
      <c r="J1007" s="237" t="str">
        <f>$J$45</f>
        <v>PREVIOUS EDITIONS ARE OBSOLETE</v>
      </c>
      <c r="K1007" s="237"/>
      <c r="L1007" s="237"/>
      <c r="M1007" s="237"/>
      <c r="N1007" s="237"/>
      <c r="O1007" s="237"/>
      <c r="P1007" s="237"/>
      <c r="Q1007" s="237"/>
      <c r="R1007" s="237"/>
      <c r="S1007" s="237"/>
      <c r="T1007" s="237"/>
      <c r="U1007" s="237"/>
      <c r="V1007" s="237"/>
      <c r="W1007" s="237"/>
    </row>
    <row r="1008" spans="1:23" ht="13.5" thickBot="1" x14ac:dyDescent="0.25"/>
    <row r="1009" spans="1:23" s="52" customFormat="1" ht="18.75" thickBot="1" x14ac:dyDescent="0.3">
      <c r="A1009" s="207" t="str">
        <f>$A$10</f>
        <v xml:space="preserve">FEDERAL-AID HIGHWAY CONSTRUCTION CONTRACTORS ANNUAL EEO REPORT </v>
      </c>
      <c r="B1009" s="208"/>
      <c r="C1009" s="208"/>
      <c r="D1009" s="208"/>
      <c r="E1009" s="208"/>
      <c r="F1009" s="208"/>
      <c r="G1009" s="208"/>
      <c r="H1009" s="208"/>
      <c r="I1009" s="208"/>
      <c r="J1009" s="208"/>
      <c r="K1009" s="208"/>
      <c r="L1009" s="208"/>
      <c r="M1009" s="208"/>
      <c r="N1009" s="208"/>
      <c r="O1009" s="208"/>
      <c r="P1009" s="208"/>
      <c r="Q1009" s="208"/>
      <c r="R1009" s="208"/>
      <c r="S1009" s="208"/>
      <c r="T1009" s="208"/>
      <c r="U1009" s="208"/>
      <c r="V1009" s="208"/>
      <c r="W1009" s="209"/>
    </row>
    <row r="1010" spans="1:23" ht="12.75" customHeight="1" x14ac:dyDescent="0.2">
      <c r="A1010" s="210" t="str">
        <f>$A$11</f>
        <v xml:space="preserve">1. SELECT FIELD FROM DROPDOWN MENU: </v>
      </c>
      <c r="B1010" s="211"/>
      <c r="C1010" s="211"/>
      <c r="D1010" s="212"/>
      <c r="E1010" s="213" t="str">
        <f>$E$11</f>
        <v>2. COMPANY NAME, CITY, STATE:</v>
      </c>
      <c r="F1010" s="138"/>
      <c r="G1010" s="138"/>
      <c r="H1010" s="138"/>
      <c r="I1010" s="214"/>
      <c r="J1010" s="161" t="str">
        <f>$J$11</f>
        <v>3. PROJECT NAME or DESCRIPTION:</v>
      </c>
      <c r="K1010" s="162"/>
      <c r="L1010" s="162"/>
      <c r="M1010" s="162"/>
      <c r="N1010" s="163" t="str">
        <f>$N$11</f>
        <v>4. DOLLAR AMOUNT OF CONTRACT:</v>
      </c>
      <c r="O1010" s="164"/>
      <c r="P1010" s="164"/>
      <c r="Q1010" s="164"/>
      <c r="R1010" s="215" t="str">
        <f>$R$11</f>
        <v>5.REPORTING WEEK FOR THIS PROJECT:</v>
      </c>
      <c r="S1010" s="216"/>
      <c r="T1010" s="216"/>
      <c r="U1010" s="216"/>
      <c r="V1010" s="216"/>
      <c r="W1010" s="217"/>
    </row>
    <row r="1011" spans="1:23" ht="12.75" customHeight="1" x14ac:dyDescent="0.2">
      <c r="A1011" s="184"/>
      <c r="B1011" s="185"/>
      <c r="C1011" s="185"/>
      <c r="D1011" s="186"/>
      <c r="E1011" s="190" t="str">
        <f>IF($D$4="","Enter Company information at top of spreadsheet",$D$4)</f>
        <v>Enter Company information at top of spreadsheet</v>
      </c>
      <c r="F1011" s="191"/>
      <c r="G1011" s="191"/>
      <c r="H1011" s="191"/>
      <c r="I1011" s="192"/>
      <c r="J1011" s="165"/>
      <c r="K1011" s="166"/>
      <c r="L1011" s="166"/>
      <c r="M1011" s="166"/>
      <c r="N1011" s="169"/>
      <c r="O1011" s="170"/>
      <c r="P1011" s="170"/>
      <c r="Q1011" s="171"/>
      <c r="R1011" s="197"/>
      <c r="S1011" s="198"/>
      <c r="T1011" s="198"/>
      <c r="U1011" s="198"/>
      <c r="V1011" s="198"/>
      <c r="W1011" s="199"/>
    </row>
    <row r="1012" spans="1:23" x14ac:dyDescent="0.2">
      <c r="A1012" s="184"/>
      <c r="B1012" s="185"/>
      <c r="C1012" s="185"/>
      <c r="D1012" s="186"/>
      <c r="E1012" s="193"/>
      <c r="F1012" s="191"/>
      <c r="G1012" s="191"/>
      <c r="H1012" s="191"/>
      <c r="I1012" s="192"/>
      <c r="J1012" s="165"/>
      <c r="K1012" s="166"/>
      <c r="L1012" s="166"/>
      <c r="M1012" s="166"/>
      <c r="N1012" s="172"/>
      <c r="O1012" s="170"/>
      <c r="P1012" s="170"/>
      <c r="Q1012" s="171"/>
      <c r="R1012" s="200"/>
      <c r="S1012" s="198"/>
      <c r="T1012" s="198"/>
      <c r="U1012" s="198"/>
      <c r="V1012" s="198"/>
      <c r="W1012" s="199"/>
    </row>
    <row r="1013" spans="1:23" ht="13.5" thickBot="1" x14ac:dyDescent="0.25">
      <c r="A1013" s="187"/>
      <c r="B1013" s="188"/>
      <c r="C1013" s="188"/>
      <c r="D1013" s="189"/>
      <c r="E1013" s="194"/>
      <c r="F1013" s="195"/>
      <c r="G1013" s="195"/>
      <c r="H1013" s="195"/>
      <c r="I1013" s="196"/>
      <c r="J1013" s="167"/>
      <c r="K1013" s="168"/>
      <c r="L1013" s="168"/>
      <c r="M1013" s="168"/>
      <c r="N1013" s="173"/>
      <c r="O1013" s="174"/>
      <c r="P1013" s="174"/>
      <c r="Q1013" s="175"/>
      <c r="R1013" s="201"/>
      <c r="S1013" s="202"/>
      <c r="T1013" s="202"/>
      <c r="U1013" s="202"/>
      <c r="V1013" s="202"/>
      <c r="W1013" s="203"/>
    </row>
    <row r="1014" spans="1:23" ht="13.5" customHeight="1" thickBot="1" x14ac:dyDescent="0.25">
      <c r="A1014" s="204" t="str">
        <f>$A$15</f>
        <v>This collection of information is required by law and regulation 23 U.S.C. 140a and 23 CFR Part 230. The OMB control number for this collection is 2125-0019 expiring in March 2025.</v>
      </c>
      <c r="B1014" s="205"/>
      <c r="C1014" s="205"/>
      <c r="D1014" s="205"/>
      <c r="E1014" s="205"/>
      <c r="F1014" s="205"/>
      <c r="G1014" s="205"/>
      <c r="H1014" s="205"/>
      <c r="I1014" s="205"/>
      <c r="J1014" s="205"/>
      <c r="K1014" s="205"/>
      <c r="L1014" s="205"/>
      <c r="M1014" s="205"/>
      <c r="N1014" s="205"/>
      <c r="O1014" s="205"/>
      <c r="P1014" s="205"/>
      <c r="Q1014" s="205"/>
      <c r="R1014" s="205"/>
      <c r="S1014" s="205"/>
      <c r="T1014" s="205"/>
      <c r="U1014" s="205"/>
      <c r="V1014" s="205"/>
      <c r="W1014" s="206"/>
    </row>
    <row r="1015" spans="1:23" ht="27" customHeight="1" thickBot="1" x14ac:dyDescent="0.25">
      <c r="A1015" s="178" t="str">
        <f>$A$16</f>
        <v>6. WORKFORCE ON FEDERAL-AID AND CONSTRUCTION SITE(S) DURING LAST FULL PAY PERIOD ENDING IN JULY 2024</v>
      </c>
      <c r="B1015" s="179"/>
      <c r="C1015" s="179"/>
      <c r="D1015" s="179"/>
      <c r="E1015" s="179"/>
      <c r="F1015" s="179"/>
      <c r="G1015" s="179"/>
      <c r="H1015" s="179"/>
      <c r="I1015" s="179"/>
      <c r="J1015" s="179"/>
      <c r="K1015" s="179"/>
      <c r="L1015" s="179"/>
      <c r="M1015" s="179"/>
      <c r="N1015" s="179"/>
      <c r="O1015" s="179"/>
      <c r="P1015" s="179"/>
      <c r="Q1015" s="179"/>
      <c r="R1015" s="179"/>
      <c r="S1015" s="179"/>
      <c r="T1015" s="179"/>
      <c r="U1015" s="179"/>
      <c r="V1015" s="179"/>
      <c r="W1015" s="180"/>
    </row>
    <row r="1016" spans="1:23" ht="14.25" thickTop="1" thickBot="1" x14ac:dyDescent="0.25">
      <c r="A1016" s="181" t="str">
        <f>$A$17</f>
        <v>TABLE A</v>
      </c>
      <c r="B1016" s="182"/>
      <c r="C1016" s="182"/>
      <c r="D1016" s="182"/>
      <c r="E1016" s="182"/>
      <c r="F1016" s="182"/>
      <c r="G1016" s="182"/>
      <c r="H1016" s="182"/>
      <c r="I1016" s="182"/>
      <c r="J1016" s="182"/>
      <c r="K1016" s="182"/>
      <c r="L1016" s="182"/>
      <c r="M1016" s="182"/>
      <c r="N1016" s="182"/>
      <c r="O1016" s="182"/>
      <c r="P1016" s="182"/>
      <c r="Q1016" s="182"/>
      <c r="R1016" s="182"/>
      <c r="S1016" s="183"/>
      <c r="T1016" s="231" t="str">
        <f>$T$17</f>
        <v>TABLE B</v>
      </c>
      <c r="U1016" s="232"/>
      <c r="V1016" s="232"/>
      <c r="W1016" s="233"/>
    </row>
    <row r="1017" spans="1:23" ht="99" customHeight="1" thickTop="1" thickBot="1" x14ac:dyDescent="0.25">
      <c r="A1017" s="32" t="str">
        <f>$A$18</f>
        <v>JOB CATEGORIES</v>
      </c>
      <c r="B1017" s="238" t="str">
        <f>$B$18</f>
        <v>TOTAL EMPLOYED</v>
      </c>
      <c r="C1017" s="239"/>
      <c r="D1017" s="240" t="str">
        <f>$D$18</f>
        <v>TOTAL RACIAL / ETHNIC MINORITY</v>
      </c>
      <c r="E1017" s="241"/>
      <c r="F1017" s="242" t="str">
        <f>$F$18</f>
        <v>BLACK or
AFRICAN
AMERICAN</v>
      </c>
      <c r="G1017" s="177"/>
      <c r="H1017" s="176" t="str">
        <f>$H$18</f>
        <v>HISPANIC OR LATINO</v>
      </c>
      <c r="I1017" s="177"/>
      <c r="J1017" s="176" t="str">
        <f>$J$18</f>
        <v>AMERICAN 
INDIAN OR 
ALASKA 
NATIVE</v>
      </c>
      <c r="K1017" s="177"/>
      <c r="L1017" s="176" t="str">
        <f>$L$18</f>
        <v>ASIAN</v>
      </c>
      <c r="M1017" s="177"/>
      <c r="N1017" s="176" t="str">
        <f>$N$18</f>
        <v>NATIVE 
HAWAIIAN OR 
OTHER PACIFIC ISLANDER</v>
      </c>
      <c r="O1017" s="177"/>
      <c r="P1017" s="176" t="str">
        <f>$P$18</f>
        <v>TWO OR MORE RACES</v>
      </c>
      <c r="Q1017" s="177"/>
      <c r="R1017" s="176" t="str">
        <f>$R$18</f>
        <v xml:space="preserve">WHITE </v>
      </c>
      <c r="S1017" s="218"/>
      <c r="T1017" s="219" t="str">
        <f>$T$18</f>
        <v>APPRENTICES</v>
      </c>
      <c r="U1017" s="219"/>
      <c r="V1017" s="220" t="str">
        <f>$V$18</f>
        <v>ON THE JOB TRAINEES</v>
      </c>
      <c r="W1017" s="221"/>
    </row>
    <row r="1018" spans="1:23" ht="13.5" thickBot="1" x14ac:dyDescent="0.25">
      <c r="A1018" s="33"/>
      <c r="B1018" s="34" t="str">
        <f>$B$19</f>
        <v>M</v>
      </c>
      <c r="C1018" s="35" t="str">
        <f>$C$19</f>
        <v>F</v>
      </c>
      <c r="D1018" s="36" t="str">
        <f>$D$19</f>
        <v>M</v>
      </c>
      <c r="E1018" s="35" t="str">
        <f>$E$19</f>
        <v>F</v>
      </c>
      <c r="F1018" s="37" t="str">
        <f>$F$19</f>
        <v>M</v>
      </c>
      <c r="G1018" s="38" t="str">
        <f>$G$19</f>
        <v>F</v>
      </c>
      <c r="H1018" s="39" t="str">
        <f>$H$19</f>
        <v>M</v>
      </c>
      <c r="I1018" s="38" t="str">
        <f>$I$19</f>
        <v>F</v>
      </c>
      <c r="J1018" s="39" t="str">
        <f>$J$19</f>
        <v>M</v>
      </c>
      <c r="K1018" s="38" t="str">
        <f>$K$19</f>
        <v>F</v>
      </c>
      <c r="L1018" s="39" t="str">
        <f>$L$19</f>
        <v>M</v>
      </c>
      <c r="M1018" s="38" t="str">
        <f>$M$19</f>
        <v>F</v>
      </c>
      <c r="N1018" s="39" t="str">
        <f>$N$19</f>
        <v>M</v>
      </c>
      <c r="O1018" s="38" t="str">
        <f>$O$19</f>
        <v>F</v>
      </c>
      <c r="P1018" s="39" t="str">
        <f>$P$19</f>
        <v>M</v>
      </c>
      <c r="Q1018" s="38" t="str">
        <f>$Q$19</f>
        <v>F</v>
      </c>
      <c r="R1018" s="39" t="str">
        <f>$R$19</f>
        <v>M</v>
      </c>
      <c r="S1018" s="40" t="str">
        <f>$S$19</f>
        <v>F</v>
      </c>
      <c r="T1018" s="41" t="str">
        <f>$T$19</f>
        <v>M</v>
      </c>
      <c r="U1018" s="35" t="str">
        <f>$U$19</f>
        <v>F</v>
      </c>
      <c r="V1018" s="96" t="str">
        <f>$V$19</f>
        <v>M</v>
      </c>
      <c r="W1018" s="42" t="str">
        <f>$W$19</f>
        <v>F</v>
      </c>
    </row>
    <row r="1019" spans="1:23" ht="13.5" thickBot="1" x14ac:dyDescent="0.25">
      <c r="A1019" s="43" t="str">
        <f>$A$20</f>
        <v>OFFICIALS</v>
      </c>
      <c r="B1019" s="111">
        <f>F1019+H1019+J1019+L1019+N1019+P1019+R1019</f>
        <v>0</v>
      </c>
      <c r="C1019" s="112">
        <f t="shared" ref="C1019:C1033" si="161">G1019+I1019+K1019+M1019+O1019+Q1019+S1019</f>
        <v>0</v>
      </c>
      <c r="D1019" s="113">
        <f t="shared" ref="D1019:D1033" si="162">F1019+H1019+J1019+L1019+N1019+P1019</f>
        <v>0</v>
      </c>
      <c r="E1019" s="112">
        <f t="shared" ref="E1019:E1033" si="163">G1019+I1019+K1019+M1019+O1019+Q1019</f>
        <v>0</v>
      </c>
      <c r="F1019" s="55"/>
      <c r="G1019" s="56"/>
      <c r="H1019" s="57"/>
      <c r="I1019" s="56"/>
      <c r="J1019" s="57"/>
      <c r="K1019" s="56"/>
      <c r="L1019" s="57"/>
      <c r="M1019" s="56"/>
      <c r="N1019" s="57"/>
      <c r="O1019" s="56"/>
      <c r="P1019" s="57"/>
      <c r="Q1019" s="56"/>
      <c r="R1019" s="58"/>
      <c r="S1019" s="59"/>
      <c r="T1019" s="128"/>
      <c r="U1019" s="129"/>
      <c r="V1019" s="128"/>
      <c r="W1019" s="130"/>
    </row>
    <row r="1020" spans="1:23" ht="13.5" thickBot="1" x14ac:dyDescent="0.25">
      <c r="A1020" s="43" t="str">
        <f>$A$21</f>
        <v>SUPERVISORS</v>
      </c>
      <c r="B1020" s="111">
        <f t="shared" ref="B1020:B1033" si="164">F1020+H1020+J1020+L1020+N1020+P1020+R1020</f>
        <v>0</v>
      </c>
      <c r="C1020" s="112">
        <f t="shared" si="161"/>
        <v>0</v>
      </c>
      <c r="D1020" s="113">
        <f t="shared" si="162"/>
        <v>0</v>
      </c>
      <c r="E1020" s="112">
        <f t="shared" si="163"/>
        <v>0</v>
      </c>
      <c r="F1020" s="55"/>
      <c r="G1020" s="56"/>
      <c r="H1020" s="57"/>
      <c r="I1020" s="56"/>
      <c r="J1020" s="57"/>
      <c r="K1020" s="56"/>
      <c r="L1020" s="57"/>
      <c r="M1020" s="56"/>
      <c r="N1020" s="57"/>
      <c r="O1020" s="56"/>
      <c r="P1020" s="57"/>
      <c r="Q1020" s="60"/>
      <c r="R1020" s="61"/>
      <c r="S1020" s="62"/>
      <c r="T1020" s="131"/>
      <c r="U1020" s="132"/>
      <c r="V1020" s="131"/>
      <c r="W1020" s="133"/>
    </row>
    <row r="1021" spans="1:23" ht="13.5" thickBot="1" x14ac:dyDescent="0.25">
      <c r="A1021" s="43" t="str">
        <f>$A$22</f>
        <v>FOREMEN/WOMEN</v>
      </c>
      <c r="B1021" s="111">
        <f t="shared" si="164"/>
        <v>0</v>
      </c>
      <c r="C1021" s="112">
        <f t="shared" si="161"/>
        <v>0</v>
      </c>
      <c r="D1021" s="113">
        <f t="shared" si="162"/>
        <v>0</v>
      </c>
      <c r="E1021" s="112">
        <f t="shared" si="163"/>
        <v>0</v>
      </c>
      <c r="F1021" s="55"/>
      <c r="G1021" s="56"/>
      <c r="H1021" s="57"/>
      <c r="I1021" s="56"/>
      <c r="J1021" s="57"/>
      <c r="K1021" s="56"/>
      <c r="L1021" s="57"/>
      <c r="M1021" s="56"/>
      <c r="N1021" s="57"/>
      <c r="O1021" s="56"/>
      <c r="P1021" s="57"/>
      <c r="Q1021" s="60"/>
      <c r="R1021" s="65"/>
      <c r="S1021" s="66"/>
      <c r="T1021" s="134"/>
      <c r="U1021" s="135"/>
      <c r="V1021" s="134"/>
      <c r="W1021" s="136"/>
    </row>
    <row r="1022" spans="1:23" ht="13.5" thickBot="1" x14ac:dyDescent="0.25">
      <c r="A1022" s="43" t="str">
        <f>$A$23</f>
        <v>CLERICAL</v>
      </c>
      <c r="B1022" s="111">
        <f t="shared" si="164"/>
        <v>0</v>
      </c>
      <c r="C1022" s="112">
        <f t="shared" si="161"/>
        <v>0</v>
      </c>
      <c r="D1022" s="113">
        <f t="shared" si="162"/>
        <v>0</v>
      </c>
      <c r="E1022" s="112">
        <f t="shared" si="163"/>
        <v>0</v>
      </c>
      <c r="F1022" s="55"/>
      <c r="G1022" s="56"/>
      <c r="H1022" s="57"/>
      <c r="I1022" s="56"/>
      <c r="J1022" s="57"/>
      <c r="K1022" s="56"/>
      <c r="L1022" s="57"/>
      <c r="M1022" s="56"/>
      <c r="N1022" s="57"/>
      <c r="O1022" s="56"/>
      <c r="P1022" s="57"/>
      <c r="Q1022" s="60"/>
      <c r="R1022" s="65"/>
      <c r="S1022" s="66"/>
      <c r="T1022" s="134"/>
      <c r="U1022" s="135"/>
      <c r="V1022" s="134"/>
      <c r="W1022" s="136"/>
    </row>
    <row r="1023" spans="1:23" ht="13.5" thickBot="1" x14ac:dyDescent="0.25">
      <c r="A1023" s="43" t="str">
        <f>$A$24</f>
        <v>EQUIPMENT OPERATORS</v>
      </c>
      <c r="B1023" s="111">
        <f t="shared" si="164"/>
        <v>0</v>
      </c>
      <c r="C1023" s="112">
        <f t="shared" si="161"/>
        <v>0</v>
      </c>
      <c r="D1023" s="113">
        <f t="shared" si="162"/>
        <v>0</v>
      </c>
      <c r="E1023" s="112">
        <f t="shared" si="163"/>
        <v>0</v>
      </c>
      <c r="F1023" s="55"/>
      <c r="G1023" s="56"/>
      <c r="H1023" s="57"/>
      <c r="I1023" s="56"/>
      <c r="J1023" s="57"/>
      <c r="K1023" s="56"/>
      <c r="L1023" s="57"/>
      <c r="M1023" s="56"/>
      <c r="N1023" s="57"/>
      <c r="O1023" s="56"/>
      <c r="P1023" s="57"/>
      <c r="Q1023" s="60"/>
      <c r="R1023" s="65"/>
      <c r="S1023" s="66"/>
      <c r="T1023" s="67"/>
      <c r="U1023" s="89"/>
      <c r="V1023" s="67"/>
      <c r="W1023" s="68"/>
    </row>
    <row r="1024" spans="1:23" ht="13.5" thickBot="1" x14ac:dyDescent="0.25">
      <c r="A1024" s="43" t="str">
        <f>$A$25</f>
        <v>MECHANICS</v>
      </c>
      <c r="B1024" s="111">
        <f t="shared" si="164"/>
        <v>0</v>
      </c>
      <c r="C1024" s="112">
        <f t="shared" si="161"/>
        <v>0</v>
      </c>
      <c r="D1024" s="113">
        <f t="shared" si="162"/>
        <v>0</v>
      </c>
      <c r="E1024" s="112">
        <f t="shared" si="163"/>
        <v>0</v>
      </c>
      <c r="F1024" s="55"/>
      <c r="G1024" s="56"/>
      <c r="H1024" s="57"/>
      <c r="I1024" s="56"/>
      <c r="J1024" s="57"/>
      <c r="K1024" s="56"/>
      <c r="L1024" s="57"/>
      <c r="M1024" s="56"/>
      <c r="N1024" s="57"/>
      <c r="O1024" s="56"/>
      <c r="P1024" s="57"/>
      <c r="Q1024" s="60"/>
      <c r="R1024" s="65"/>
      <c r="S1024" s="66"/>
      <c r="T1024" s="67"/>
      <c r="U1024" s="89"/>
      <c r="V1024" s="67"/>
      <c r="W1024" s="68"/>
    </row>
    <row r="1025" spans="1:23" ht="13.5" thickBot="1" x14ac:dyDescent="0.25">
      <c r="A1025" s="43" t="str">
        <f>$A$26</f>
        <v>TRUCK DRIVERS</v>
      </c>
      <c r="B1025" s="111">
        <f t="shared" si="164"/>
        <v>0</v>
      </c>
      <c r="C1025" s="112">
        <f t="shared" si="161"/>
        <v>0</v>
      </c>
      <c r="D1025" s="113">
        <f t="shared" si="162"/>
        <v>0</v>
      </c>
      <c r="E1025" s="112">
        <f t="shared" si="163"/>
        <v>0</v>
      </c>
      <c r="F1025" s="55"/>
      <c r="G1025" s="56"/>
      <c r="H1025" s="57"/>
      <c r="I1025" s="56"/>
      <c r="J1025" s="57"/>
      <c r="K1025" s="56"/>
      <c r="L1025" s="57"/>
      <c r="M1025" s="56"/>
      <c r="N1025" s="57"/>
      <c r="O1025" s="56"/>
      <c r="P1025" s="57"/>
      <c r="Q1025" s="60"/>
      <c r="R1025" s="69"/>
      <c r="S1025" s="70"/>
      <c r="T1025" s="63"/>
      <c r="U1025" s="90"/>
      <c r="V1025" s="63"/>
      <c r="W1025" s="64"/>
    </row>
    <row r="1026" spans="1:23" ht="13.5" thickBot="1" x14ac:dyDescent="0.25">
      <c r="A1026" s="43" t="str">
        <f>$A$27</f>
        <v>IRONWORKERS</v>
      </c>
      <c r="B1026" s="111">
        <f t="shared" si="164"/>
        <v>0</v>
      </c>
      <c r="C1026" s="112">
        <f t="shared" si="161"/>
        <v>0</v>
      </c>
      <c r="D1026" s="113">
        <f t="shared" si="162"/>
        <v>0</v>
      </c>
      <c r="E1026" s="112">
        <f t="shared" si="163"/>
        <v>0</v>
      </c>
      <c r="F1026" s="55"/>
      <c r="G1026" s="56"/>
      <c r="H1026" s="57"/>
      <c r="I1026" s="56"/>
      <c r="J1026" s="57"/>
      <c r="K1026" s="56"/>
      <c r="L1026" s="57"/>
      <c r="M1026" s="56"/>
      <c r="N1026" s="57"/>
      <c r="O1026" s="56"/>
      <c r="P1026" s="57"/>
      <c r="Q1026" s="60"/>
      <c r="R1026" s="71"/>
      <c r="S1026" s="72"/>
      <c r="T1026" s="73"/>
      <c r="U1026" s="91"/>
      <c r="V1026" s="73"/>
      <c r="W1026" s="74"/>
    </row>
    <row r="1027" spans="1:23" ht="13.5" thickBot="1" x14ac:dyDescent="0.25">
      <c r="A1027" s="43" t="str">
        <f>$A$28</f>
        <v>CARPENTERS</v>
      </c>
      <c r="B1027" s="111">
        <f t="shared" si="164"/>
        <v>0</v>
      </c>
      <c r="C1027" s="112">
        <f t="shared" si="161"/>
        <v>0</v>
      </c>
      <c r="D1027" s="113">
        <f t="shared" si="162"/>
        <v>0</v>
      </c>
      <c r="E1027" s="112">
        <f t="shared" si="163"/>
        <v>0</v>
      </c>
      <c r="F1027" s="55"/>
      <c r="G1027" s="56"/>
      <c r="H1027" s="57"/>
      <c r="I1027" s="56"/>
      <c r="J1027" s="57"/>
      <c r="K1027" s="56"/>
      <c r="L1027" s="57"/>
      <c r="M1027" s="56"/>
      <c r="N1027" s="57"/>
      <c r="O1027" s="56"/>
      <c r="P1027" s="57"/>
      <c r="Q1027" s="60"/>
      <c r="R1027" s="71"/>
      <c r="S1027" s="72"/>
      <c r="T1027" s="73"/>
      <c r="U1027" s="91"/>
      <c r="V1027" s="73"/>
      <c r="W1027" s="74"/>
    </row>
    <row r="1028" spans="1:23" ht="13.5" thickBot="1" x14ac:dyDescent="0.25">
      <c r="A1028" s="43" t="str">
        <f>$A$29</f>
        <v>CEMENT MASONS</v>
      </c>
      <c r="B1028" s="111">
        <f t="shared" si="164"/>
        <v>0</v>
      </c>
      <c r="C1028" s="112">
        <f t="shared" si="161"/>
        <v>0</v>
      </c>
      <c r="D1028" s="113">
        <f t="shared" si="162"/>
        <v>0</v>
      </c>
      <c r="E1028" s="112">
        <f t="shared" si="163"/>
        <v>0</v>
      </c>
      <c r="F1028" s="55"/>
      <c r="G1028" s="56"/>
      <c r="H1028" s="57"/>
      <c r="I1028" s="56"/>
      <c r="J1028" s="57"/>
      <c r="K1028" s="56"/>
      <c r="L1028" s="57"/>
      <c r="M1028" s="56"/>
      <c r="N1028" s="57"/>
      <c r="O1028" s="56"/>
      <c r="P1028" s="57"/>
      <c r="Q1028" s="60"/>
      <c r="R1028" s="71"/>
      <c r="S1028" s="72"/>
      <c r="T1028" s="73"/>
      <c r="U1028" s="91"/>
      <c r="V1028" s="73"/>
      <c r="W1028" s="74"/>
    </row>
    <row r="1029" spans="1:23" ht="13.5" thickBot="1" x14ac:dyDescent="0.25">
      <c r="A1029" s="43" t="str">
        <f>$A$30</f>
        <v>ELECTRICIANS</v>
      </c>
      <c r="B1029" s="111">
        <f t="shared" si="164"/>
        <v>0</v>
      </c>
      <c r="C1029" s="112">
        <f t="shared" si="161"/>
        <v>0</v>
      </c>
      <c r="D1029" s="113">
        <f t="shared" si="162"/>
        <v>0</v>
      </c>
      <c r="E1029" s="112">
        <f t="shared" si="163"/>
        <v>0</v>
      </c>
      <c r="F1029" s="55"/>
      <c r="G1029" s="56"/>
      <c r="H1029" s="57"/>
      <c r="I1029" s="56"/>
      <c r="J1029" s="57"/>
      <c r="K1029" s="56"/>
      <c r="L1029" s="57"/>
      <c r="M1029" s="56"/>
      <c r="N1029" s="57"/>
      <c r="O1029" s="56"/>
      <c r="P1029" s="57"/>
      <c r="Q1029" s="60"/>
      <c r="R1029" s="71"/>
      <c r="S1029" s="72"/>
      <c r="T1029" s="73"/>
      <c r="U1029" s="91"/>
      <c r="V1029" s="73"/>
      <c r="W1029" s="74"/>
    </row>
    <row r="1030" spans="1:23" ht="13.5" thickBot="1" x14ac:dyDescent="0.25">
      <c r="A1030" s="43" t="str">
        <f>$A$31</f>
        <v>PIPEFITTER/PLUMBERS</v>
      </c>
      <c r="B1030" s="111">
        <f t="shared" si="164"/>
        <v>0</v>
      </c>
      <c r="C1030" s="112">
        <f t="shared" si="161"/>
        <v>0</v>
      </c>
      <c r="D1030" s="113">
        <f t="shared" si="162"/>
        <v>0</v>
      </c>
      <c r="E1030" s="112">
        <f t="shared" si="163"/>
        <v>0</v>
      </c>
      <c r="F1030" s="55"/>
      <c r="G1030" s="56"/>
      <c r="H1030" s="57"/>
      <c r="I1030" s="56"/>
      <c r="J1030" s="57"/>
      <c r="K1030" s="56"/>
      <c r="L1030" s="57"/>
      <c r="M1030" s="56"/>
      <c r="N1030" s="57"/>
      <c r="O1030" s="56"/>
      <c r="P1030" s="57"/>
      <c r="Q1030" s="56"/>
      <c r="R1030" s="75"/>
      <c r="S1030" s="76"/>
      <c r="T1030" s="77"/>
      <c r="U1030" s="92"/>
      <c r="V1030" s="77"/>
      <c r="W1030" s="78"/>
    </row>
    <row r="1031" spans="1:23" ht="13.5" thickBot="1" x14ac:dyDescent="0.25">
      <c r="A1031" s="43" t="str">
        <f>$A$32</f>
        <v>PAINTERS</v>
      </c>
      <c r="B1031" s="111">
        <f t="shared" si="164"/>
        <v>0</v>
      </c>
      <c r="C1031" s="112">
        <f t="shared" si="161"/>
        <v>0</v>
      </c>
      <c r="D1031" s="113">
        <f t="shared" si="162"/>
        <v>0</v>
      </c>
      <c r="E1031" s="112">
        <f t="shared" si="163"/>
        <v>0</v>
      </c>
      <c r="F1031" s="55"/>
      <c r="G1031" s="56"/>
      <c r="H1031" s="57"/>
      <c r="I1031" s="56"/>
      <c r="J1031" s="57"/>
      <c r="K1031" s="56"/>
      <c r="L1031" s="57"/>
      <c r="M1031" s="56"/>
      <c r="N1031" s="57"/>
      <c r="O1031" s="56"/>
      <c r="P1031" s="57"/>
      <c r="Q1031" s="56"/>
      <c r="R1031" s="57"/>
      <c r="S1031" s="79"/>
      <c r="T1031" s="80"/>
      <c r="U1031" s="93"/>
      <c r="V1031" s="80"/>
      <c r="W1031" s="81"/>
    </row>
    <row r="1032" spans="1:23" ht="13.5" thickBot="1" x14ac:dyDescent="0.25">
      <c r="A1032" s="43" t="str">
        <f>$A$33</f>
        <v>LABORERS-SEMI SKILLED</v>
      </c>
      <c r="B1032" s="111">
        <f t="shared" si="164"/>
        <v>0</v>
      </c>
      <c r="C1032" s="112">
        <f t="shared" si="161"/>
        <v>0</v>
      </c>
      <c r="D1032" s="113">
        <f t="shared" si="162"/>
        <v>0</v>
      </c>
      <c r="E1032" s="112">
        <f t="shared" si="163"/>
        <v>0</v>
      </c>
      <c r="F1032" s="55"/>
      <c r="G1032" s="56"/>
      <c r="H1032" s="57"/>
      <c r="I1032" s="56"/>
      <c r="J1032" s="57"/>
      <c r="K1032" s="56"/>
      <c r="L1032" s="57"/>
      <c r="M1032" s="56"/>
      <c r="N1032" s="57"/>
      <c r="O1032" s="56"/>
      <c r="P1032" s="57"/>
      <c r="Q1032" s="56"/>
      <c r="R1032" s="57"/>
      <c r="S1032" s="79"/>
      <c r="T1032" s="80"/>
      <c r="U1032" s="93"/>
      <c r="V1032" s="80"/>
      <c r="W1032" s="81"/>
    </row>
    <row r="1033" spans="1:23" ht="13.5" thickBot="1" x14ac:dyDescent="0.25">
      <c r="A1033" s="43" t="str">
        <f>$A$34</f>
        <v>LABORERS-UNSKILLED</v>
      </c>
      <c r="B1033" s="111">
        <f t="shared" si="164"/>
        <v>0</v>
      </c>
      <c r="C1033" s="112">
        <f t="shared" si="161"/>
        <v>0</v>
      </c>
      <c r="D1033" s="113">
        <f t="shared" si="162"/>
        <v>0</v>
      </c>
      <c r="E1033" s="112">
        <f t="shared" si="163"/>
        <v>0</v>
      </c>
      <c r="F1033" s="55"/>
      <c r="G1033" s="56"/>
      <c r="H1033" s="57"/>
      <c r="I1033" s="56"/>
      <c r="J1033" s="57"/>
      <c r="K1033" s="56"/>
      <c r="L1033" s="57"/>
      <c r="M1033" s="56"/>
      <c r="N1033" s="57"/>
      <c r="O1033" s="56"/>
      <c r="P1033" s="57"/>
      <c r="Q1033" s="56"/>
      <c r="R1033" s="57"/>
      <c r="S1033" s="79"/>
      <c r="T1033" s="80"/>
      <c r="U1033" s="93"/>
      <c r="V1033" s="80"/>
      <c r="W1033" s="81"/>
    </row>
    <row r="1034" spans="1:23" ht="13.5" thickBot="1" x14ac:dyDescent="0.25">
      <c r="A1034" s="43" t="str">
        <f>$A$35</f>
        <v>TOTAL</v>
      </c>
      <c r="B1034" s="114">
        <f t="shared" ref="B1034:O1034" si="165">SUM(B1019:B1033)</f>
        <v>0</v>
      </c>
      <c r="C1034" s="110">
        <f t="shared" si="165"/>
        <v>0</v>
      </c>
      <c r="D1034" s="115">
        <f t="shared" si="165"/>
        <v>0</v>
      </c>
      <c r="E1034" s="109">
        <f t="shared" si="165"/>
        <v>0</v>
      </c>
      <c r="F1034" s="107">
        <f t="shared" si="165"/>
        <v>0</v>
      </c>
      <c r="G1034" s="108">
        <f t="shared" si="165"/>
        <v>0</v>
      </c>
      <c r="H1034" s="107">
        <f t="shared" si="165"/>
        <v>0</v>
      </c>
      <c r="I1034" s="108">
        <f t="shared" si="165"/>
        <v>0</v>
      </c>
      <c r="J1034" s="107">
        <f t="shared" si="165"/>
        <v>0</v>
      </c>
      <c r="K1034" s="108">
        <f t="shared" si="165"/>
        <v>0</v>
      </c>
      <c r="L1034" s="107">
        <f t="shared" si="165"/>
        <v>0</v>
      </c>
      <c r="M1034" s="108">
        <f t="shared" si="165"/>
        <v>0</v>
      </c>
      <c r="N1034" s="107">
        <f t="shared" si="165"/>
        <v>0</v>
      </c>
      <c r="O1034" s="108">
        <f t="shared" si="165"/>
        <v>0</v>
      </c>
      <c r="P1034" s="107">
        <f>SUM(P1019:P1033)</f>
        <v>0</v>
      </c>
      <c r="Q1034" s="108">
        <f>SUM(Q1019:Q1033)</f>
        <v>0</v>
      </c>
      <c r="R1034" s="107">
        <f t="shared" ref="R1034:S1034" si="166">SUM(R1019:R1033)</f>
        <v>0</v>
      </c>
      <c r="S1034" s="109">
        <f t="shared" si="166"/>
        <v>0</v>
      </c>
      <c r="T1034" s="107">
        <f>SUM(T1019:T1033)</f>
        <v>0</v>
      </c>
      <c r="U1034" s="110">
        <f>SUM(U1019:U1033)</f>
        <v>0</v>
      </c>
      <c r="V1034" s="107">
        <f>SUM(V1019:V1033)</f>
        <v>0</v>
      </c>
      <c r="W1034" s="109">
        <f>SUM(W1019:W1033)</f>
        <v>0</v>
      </c>
    </row>
    <row r="1035" spans="1:23" ht="12.75" customHeight="1" x14ac:dyDescent="0.2">
      <c r="A1035" s="222" t="str">
        <f>$A$36</f>
        <v>TABLE C (Table B data by racial status)</v>
      </c>
      <c r="B1035" s="223"/>
      <c r="C1035" s="223"/>
      <c r="D1035" s="223"/>
      <c r="E1035" s="223"/>
      <c r="F1035" s="223"/>
      <c r="G1035" s="223"/>
      <c r="H1035" s="223"/>
      <c r="I1035" s="223"/>
      <c r="J1035" s="223"/>
      <c r="K1035" s="223"/>
      <c r="L1035" s="223"/>
      <c r="M1035" s="223"/>
      <c r="N1035" s="223"/>
      <c r="O1035" s="223"/>
      <c r="P1035" s="223"/>
      <c r="Q1035" s="223"/>
      <c r="R1035" s="223"/>
      <c r="S1035" s="223"/>
      <c r="T1035" s="223"/>
      <c r="U1035" s="223"/>
      <c r="V1035" s="223"/>
      <c r="W1035" s="224"/>
    </row>
    <row r="1036" spans="1:23" ht="13.5" thickBot="1" x14ac:dyDescent="0.25">
      <c r="A1036" s="225"/>
      <c r="B1036" s="226"/>
      <c r="C1036" s="226"/>
      <c r="D1036" s="226"/>
      <c r="E1036" s="226"/>
      <c r="F1036" s="226"/>
      <c r="G1036" s="226"/>
      <c r="H1036" s="226"/>
      <c r="I1036" s="226"/>
      <c r="J1036" s="226"/>
      <c r="K1036" s="226"/>
      <c r="L1036" s="226"/>
      <c r="M1036" s="226"/>
      <c r="N1036" s="226"/>
      <c r="O1036" s="226"/>
      <c r="P1036" s="226"/>
      <c r="Q1036" s="226"/>
      <c r="R1036" s="226"/>
      <c r="S1036" s="226"/>
      <c r="T1036" s="226"/>
      <c r="U1036" s="226"/>
      <c r="V1036" s="226"/>
      <c r="W1036" s="227"/>
    </row>
    <row r="1037" spans="1:23" ht="13.5" thickBot="1" x14ac:dyDescent="0.25">
      <c r="A1037" s="43" t="str">
        <f>$A$38</f>
        <v>APPRENTICES</v>
      </c>
      <c r="B1037" s="112">
        <f>F1037+H1037+J1037+L1037+N1037+P1037+R1037</f>
        <v>0</v>
      </c>
      <c r="C1037" s="110">
        <f>G1037+I1037+K1037+M1037+O1037+Q1037+S1037</f>
        <v>0</v>
      </c>
      <c r="D1037" s="115">
        <f>F1037+H1037+J1037+L1037+N1037+P1037</f>
        <v>0</v>
      </c>
      <c r="E1037" s="112">
        <f>G1037+I1037+K1037+M1037+O1037+Q1037</f>
        <v>0</v>
      </c>
      <c r="F1037" s="94"/>
      <c r="G1037" s="56"/>
      <c r="H1037" s="95"/>
      <c r="I1037" s="56"/>
      <c r="J1037" s="95"/>
      <c r="K1037" s="56"/>
      <c r="L1037" s="95"/>
      <c r="M1037" s="56"/>
      <c r="N1037" s="95"/>
      <c r="O1037" s="56"/>
      <c r="P1037" s="95"/>
      <c r="Q1037" s="56"/>
      <c r="R1037" s="95"/>
      <c r="S1037" s="56"/>
      <c r="T1037" s="44"/>
      <c r="U1037" s="45"/>
      <c r="V1037" s="44"/>
      <c r="W1037" s="45"/>
    </row>
    <row r="1038" spans="1:23" ht="13.5" thickBot="1" x14ac:dyDescent="0.25">
      <c r="A1038" s="43" t="str">
        <f>$A$39</f>
        <v>OJT TRAINEES</v>
      </c>
      <c r="B1038" s="112">
        <f>F1038+H1038+J1038+L1038+N1038+P1038+R1038</f>
        <v>0</v>
      </c>
      <c r="C1038" s="110">
        <f>G1038+I1038+K1038+M1038+O1038+Q1038+S1038</f>
        <v>0</v>
      </c>
      <c r="D1038" s="115">
        <f>F1038+H1038+J1038+L1038+N1038+P1038</f>
        <v>0</v>
      </c>
      <c r="E1038" s="112">
        <f>G1038+I1038+K1038+M1038+O1038+Q1038</f>
        <v>0</v>
      </c>
      <c r="F1038" s="94"/>
      <c r="G1038" s="56"/>
      <c r="H1038" s="95"/>
      <c r="I1038" s="56"/>
      <c r="J1038" s="95"/>
      <c r="K1038" s="56"/>
      <c r="L1038" s="95"/>
      <c r="M1038" s="56"/>
      <c r="N1038" s="95"/>
      <c r="O1038" s="56"/>
      <c r="P1038" s="95"/>
      <c r="Q1038" s="56"/>
      <c r="R1038" s="95"/>
      <c r="S1038" s="56"/>
      <c r="T1038" s="46"/>
      <c r="U1038" s="47"/>
      <c r="V1038" s="46"/>
      <c r="W1038" s="47"/>
    </row>
    <row r="1039" spans="1:23" ht="15.75" customHeight="1" x14ac:dyDescent="0.2">
      <c r="A1039" s="228" t="str">
        <f>$A$40</f>
        <v xml:space="preserve">8. PREPARED BY: </v>
      </c>
      <c r="B1039" s="229"/>
      <c r="C1039" s="229"/>
      <c r="D1039" s="229"/>
      <c r="E1039" s="229"/>
      <c r="F1039" s="229"/>
      <c r="G1039" s="229"/>
      <c r="H1039" s="230"/>
      <c r="I1039" s="243" t="str">
        <f>$I$40</f>
        <v>9. DATE</v>
      </c>
      <c r="J1039" s="244"/>
      <c r="K1039" s="243" t="str">
        <f>$K$40</f>
        <v>10. REVIEWED BY:    (Signature and Title of State Highway Official)</v>
      </c>
      <c r="L1039" s="245"/>
      <c r="M1039" s="245"/>
      <c r="N1039" s="245"/>
      <c r="O1039" s="245"/>
      <c r="P1039" s="245"/>
      <c r="Q1039" s="245"/>
      <c r="R1039" s="245"/>
      <c r="S1039" s="245"/>
      <c r="T1039" s="245"/>
      <c r="U1039" s="244"/>
      <c r="V1039" s="243" t="s">
        <v>28</v>
      </c>
      <c r="W1039" s="246"/>
    </row>
    <row r="1040" spans="1:23" ht="12.75" customHeight="1" x14ac:dyDescent="0.2">
      <c r="A1040" s="247" t="str">
        <f>$A$41</f>
        <v>(Signature and Title of Contractors Representative)</v>
      </c>
      <c r="B1040" s="248"/>
      <c r="C1040" s="248"/>
      <c r="D1040" s="248"/>
      <c r="E1040" s="248"/>
      <c r="F1040" s="248"/>
      <c r="G1040" s="248"/>
      <c r="H1040" s="249"/>
      <c r="I1040" s="250" t="str">
        <f>IF($I$41="","",$I$41)</f>
        <v/>
      </c>
      <c r="J1040" s="192"/>
      <c r="K1040" s="253" t="str">
        <f>IF($K$41="","",$K$41)</f>
        <v/>
      </c>
      <c r="L1040" s="146"/>
      <c r="M1040" s="146"/>
      <c r="N1040" s="146"/>
      <c r="O1040" s="146"/>
      <c r="P1040" s="146"/>
      <c r="Q1040" s="146"/>
      <c r="R1040" s="146"/>
      <c r="S1040" s="146"/>
      <c r="T1040" s="146"/>
      <c r="U1040" s="254"/>
      <c r="V1040" s="258" t="str">
        <f>IF($V$41="","",$V$41)</f>
        <v/>
      </c>
      <c r="W1040" s="259"/>
    </row>
    <row r="1041" spans="1:23" x14ac:dyDescent="0.2">
      <c r="A1041" s="262" t="str">
        <f>IF($A$42="","",$A$42)</f>
        <v/>
      </c>
      <c r="B1041" s="263"/>
      <c r="C1041" s="263"/>
      <c r="D1041" s="263"/>
      <c r="E1041" s="263"/>
      <c r="F1041" s="263"/>
      <c r="G1041" s="263"/>
      <c r="H1041" s="264"/>
      <c r="I1041" s="193"/>
      <c r="J1041" s="192"/>
      <c r="K1041" s="253"/>
      <c r="L1041" s="146"/>
      <c r="M1041" s="146"/>
      <c r="N1041" s="146"/>
      <c r="O1041" s="146"/>
      <c r="P1041" s="146"/>
      <c r="Q1041" s="146"/>
      <c r="R1041" s="146"/>
      <c r="S1041" s="146"/>
      <c r="T1041" s="146"/>
      <c r="U1041" s="254"/>
      <c r="V1041" s="258"/>
      <c r="W1041" s="259"/>
    </row>
    <row r="1042" spans="1:23" x14ac:dyDescent="0.2">
      <c r="A1042" s="262"/>
      <c r="B1042" s="263"/>
      <c r="C1042" s="263"/>
      <c r="D1042" s="263"/>
      <c r="E1042" s="263"/>
      <c r="F1042" s="263"/>
      <c r="G1042" s="263"/>
      <c r="H1042" s="264"/>
      <c r="I1042" s="193"/>
      <c r="J1042" s="192"/>
      <c r="K1042" s="253"/>
      <c r="L1042" s="146"/>
      <c r="M1042" s="146"/>
      <c r="N1042" s="146"/>
      <c r="O1042" s="146"/>
      <c r="P1042" s="146"/>
      <c r="Q1042" s="146"/>
      <c r="R1042" s="146"/>
      <c r="S1042" s="146"/>
      <c r="T1042" s="146"/>
      <c r="U1042" s="254"/>
      <c r="V1042" s="258"/>
      <c r="W1042" s="259"/>
    </row>
    <row r="1043" spans="1:23" ht="13.5" thickBot="1" x14ac:dyDescent="0.25">
      <c r="A1043" s="265"/>
      <c r="B1043" s="266"/>
      <c r="C1043" s="266"/>
      <c r="D1043" s="266"/>
      <c r="E1043" s="266"/>
      <c r="F1043" s="266"/>
      <c r="G1043" s="266"/>
      <c r="H1043" s="267"/>
      <c r="I1043" s="251"/>
      <c r="J1043" s="252"/>
      <c r="K1043" s="255"/>
      <c r="L1043" s="256"/>
      <c r="M1043" s="256"/>
      <c r="N1043" s="256"/>
      <c r="O1043" s="256"/>
      <c r="P1043" s="256"/>
      <c r="Q1043" s="256"/>
      <c r="R1043" s="256"/>
      <c r="S1043" s="256"/>
      <c r="T1043" s="256"/>
      <c r="U1043" s="257"/>
      <c r="V1043" s="260"/>
      <c r="W1043" s="261"/>
    </row>
    <row r="1044" spans="1:23" x14ac:dyDescent="0.2">
      <c r="A1044" s="234" t="str">
        <f>$A$45</f>
        <v>Form FHWA- 1391 (Rev. 06-22)</v>
      </c>
      <c r="B1044" s="235"/>
      <c r="C1044" s="236"/>
      <c r="D1044" s="236"/>
      <c r="E1044" s="49"/>
      <c r="F1044" s="49"/>
      <c r="G1044" s="49"/>
      <c r="H1044" s="49"/>
      <c r="I1044" s="49"/>
      <c r="J1044" s="237" t="str">
        <f>$J$45</f>
        <v>PREVIOUS EDITIONS ARE OBSOLETE</v>
      </c>
      <c r="K1044" s="237"/>
      <c r="L1044" s="237"/>
      <c r="M1044" s="237"/>
      <c r="N1044" s="237"/>
      <c r="O1044" s="237"/>
      <c r="P1044" s="237"/>
      <c r="Q1044" s="237"/>
      <c r="R1044" s="237"/>
      <c r="S1044" s="237"/>
      <c r="T1044" s="237"/>
      <c r="U1044" s="237"/>
      <c r="V1044" s="237"/>
      <c r="W1044" s="237"/>
    </row>
    <row r="1045" spans="1:23" ht="13.5" thickBot="1" x14ac:dyDescent="0.25"/>
    <row r="1046" spans="1:23" s="52" customFormat="1" ht="18.75" thickBot="1" x14ac:dyDescent="0.3">
      <c r="A1046" s="207" t="str">
        <f>$A$10</f>
        <v xml:space="preserve">FEDERAL-AID HIGHWAY CONSTRUCTION CONTRACTORS ANNUAL EEO REPORT </v>
      </c>
      <c r="B1046" s="208"/>
      <c r="C1046" s="208"/>
      <c r="D1046" s="208"/>
      <c r="E1046" s="208"/>
      <c r="F1046" s="208"/>
      <c r="G1046" s="208"/>
      <c r="H1046" s="208"/>
      <c r="I1046" s="208"/>
      <c r="J1046" s="208"/>
      <c r="K1046" s="208"/>
      <c r="L1046" s="208"/>
      <c r="M1046" s="208"/>
      <c r="N1046" s="208"/>
      <c r="O1046" s="208"/>
      <c r="P1046" s="208"/>
      <c r="Q1046" s="208"/>
      <c r="R1046" s="208"/>
      <c r="S1046" s="208"/>
      <c r="T1046" s="208"/>
      <c r="U1046" s="208"/>
      <c r="V1046" s="208"/>
      <c r="W1046" s="209"/>
    </row>
    <row r="1047" spans="1:23" ht="12.75" customHeight="1" x14ac:dyDescent="0.2">
      <c r="A1047" s="210" t="str">
        <f>$A$11</f>
        <v xml:space="preserve">1. SELECT FIELD FROM DROPDOWN MENU: </v>
      </c>
      <c r="B1047" s="211"/>
      <c r="C1047" s="211"/>
      <c r="D1047" s="212"/>
      <c r="E1047" s="213" t="str">
        <f>$E$11</f>
        <v>2. COMPANY NAME, CITY, STATE:</v>
      </c>
      <c r="F1047" s="138"/>
      <c r="G1047" s="138"/>
      <c r="H1047" s="138"/>
      <c r="I1047" s="214"/>
      <c r="J1047" s="161" t="str">
        <f>$J$11</f>
        <v>3. PROJECT NAME or DESCRIPTION:</v>
      </c>
      <c r="K1047" s="162"/>
      <c r="L1047" s="162"/>
      <c r="M1047" s="162"/>
      <c r="N1047" s="163" t="str">
        <f>$N$11</f>
        <v>4. DOLLAR AMOUNT OF CONTRACT:</v>
      </c>
      <c r="O1047" s="164"/>
      <c r="P1047" s="164"/>
      <c r="Q1047" s="164"/>
      <c r="R1047" s="215" t="str">
        <f>$R$11</f>
        <v>5.REPORTING WEEK FOR THIS PROJECT:</v>
      </c>
      <c r="S1047" s="216"/>
      <c r="T1047" s="216"/>
      <c r="U1047" s="216"/>
      <c r="V1047" s="216"/>
      <c r="W1047" s="217"/>
    </row>
    <row r="1048" spans="1:23" ht="12.75" customHeight="1" x14ac:dyDescent="0.2">
      <c r="A1048" s="184"/>
      <c r="B1048" s="185"/>
      <c r="C1048" s="185"/>
      <c r="D1048" s="186"/>
      <c r="E1048" s="190" t="str">
        <f>IF($D$4="","Enter Company information at top of spreadsheet",$D$4)</f>
        <v>Enter Company information at top of spreadsheet</v>
      </c>
      <c r="F1048" s="191"/>
      <c r="G1048" s="191"/>
      <c r="H1048" s="191"/>
      <c r="I1048" s="192"/>
      <c r="J1048" s="165"/>
      <c r="K1048" s="166"/>
      <c r="L1048" s="166"/>
      <c r="M1048" s="166"/>
      <c r="N1048" s="169"/>
      <c r="O1048" s="170"/>
      <c r="P1048" s="170"/>
      <c r="Q1048" s="171"/>
      <c r="R1048" s="197"/>
      <c r="S1048" s="198"/>
      <c r="T1048" s="198"/>
      <c r="U1048" s="198"/>
      <c r="V1048" s="198"/>
      <c r="W1048" s="199"/>
    </row>
    <row r="1049" spans="1:23" x14ac:dyDescent="0.2">
      <c r="A1049" s="184"/>
      <c r="B1049" s="185"/>
      <c r="C1049" s="185"/>
      <c r="D1049" s="186"/>
      <c r="E1049" s="193"/>
      <c r="F1049" s="191"/>
      <c r="G1049" s="191"/>
      <c r="H1049" s="191"/>
      <c r="I1049" s="192"/>
      <c r="J1049" s="165"/>
      <c r="K1049" s="166"/>
      <c r="L1049" s="166"/>
      <c r="M1049" s="166"/>
      <c r="N1049" s="172"/>
      <c r="O1049" s="170"/>
      <c r="P1049" s="170"/>
      <c r="Q1049" s="171"/>
      <c r="R1049" s="200"/>
      <c r="S1049" s="198"/>
      <c r="T1049" s="198"/>
      <c r="U1049" s="198"/>
      <c r="V1049" s="198"/>
      <c r="W1049" s="199"/>
    </row>
    <row r="1050" spans="1:23" ht="13.5" thickBot="1" x14ac:dyDescent="0.25">
      <c r="A1050" s="187"/>
      <c r="B1050" s="188"/>
      <c r="C1050" s="188"/>
      <c r="D1050" s="189"/>
      <c r="E1050" s="194"/>
      <c r="F1050" s="195"/>
      <c r="G1050" s="195"/>
      <c r="H1050" s="195"/>
      <c r="I1050" s="196"/>
      <c r="J1050" s="167"/>
      <c r="K1050" s="168"/>
      <c r="L1050" s="168"/>
      <c r="M1050" s="168"/>
      <c r="N1050" s="173"/>
      <c r="O1050" s="174"/>
      <c r="P1050" s="174"/>
      <c r="Q1050" s="175"/>
      <c r="R1050" s="201"/>
      <c r="S1050" s="202"/>
      <c r="T1050" s="202"/>
      <c r="U1050" s="202"/>
      <c r="V1050" s="202"/>
      <c r="W1050" s="203"/>
    </row>
    <row r="1051" spans="1:23" ht="13.5" customHeight="1" thickBot="1" x14ac:dyDescent="0.25">
      <c r="A1051" s="204" t="str">
        <f>$A$15</f>
        <v>This collection of information is required by law and regulation 23 U.S.C. 140a and 23 CFR Part 230. The OMB control number for this collection is 2125-0019 expiring in March 2025.</v>
      </c>
      <c r="B1051" s="205"/>
      <c r="C1051" s="205"/>
      <c r="D1051" s="205"/>
      <c r="E1051" s="205"/>
      <c r="F1051" s="205"/>
      <c r="G1051" s="205"/>
      <c r="H1051" s="205"/>
      <c r="I1051" s="205"/>
      <c r="J1051" s="205"/>
      <c r="K1051" s="205"/>
      <c r="L1051" s="205"/>
      <c r="M1051" s="205"/>
      <c r="N1051" s="205"/>
      <c r="O1051" s="205"/>
      <c r="P1051" s="205"/>
      <c r="Q1051" s="205"/>
      <c r="R1051" s="205"/>
      <c r="S1051" s="205"/>
      <c r="T1051" s="205"/>
      <c r="U1051" s="205"/>
      <c r="V1051" s="205"/>
      <c r="W1051" s="206"/>
    </row>
    <row r="1052" spans="1:23" ht="25.5" customHeight="1" thickBot="1" x14ac:dyDescent="0.25">
      <c r="A1052" s="178" t="str">
        <f>$A$16</f>
        <v>6. WORKFORCE ON FEDERAL-AID AND CONSTRUCTION SITE(S) DURING LAST FULL PAY PERIOD ENDING IN JULY 2024</v>
      </c>
      <c r="B1052" s="179"/>
      <c r="C1052" s="179"/>
      <c r="D1052" s="179"/>
      <c r="E1052" s="179"/>
      <c r="F1052" s="179"/>
      <c r="G1052" s="179"/>
      <c r="H1052" s="179"/>
      <c r="I1052" s="179"/>
      <c r="J1052" s="179"/>
      <c r="K1052" s="179"/>
      <c r="L1052" s="179"/>
      <c r="M1052" s="179"/>
      <c r="N1052" s="179"/>
      <c r="O1052" s="179"/>
      <c r="P1052" s="179"/>
      <c r="Q1052" s="179"/>
      <c r="R1052" s="179"/>
      <c r="S1052" s="179"/>
      <c r="T1052" s="179"/>
      <c r="U1052" s="179"/>
      <c r="V1052" s="179"/>
      <c r="W1052" s="180"/>
    </row>
    <row r="1053" spans="1:23" ht="14.25" thickTop="1" thickBot="1" x14ac:dyDescent="0.25">
      <c r="A1053" s="181" t="str">
        <f>$A$17</f>
        <v>TABLE A</v>
      </c>
      <c r="B1053" s="182"/>
      <c r="C1053" s="182"/>
      <c r="D1053" s="182"/>
      <c r="E1053" s="182"/>
      <c r="F1053" s="182"/>
      <c r="G1053" s="182"/>
      <c r="H1053" s="182"/>
      <c r="I1053" s="182"/>
      <c r="J1053" s="182"/>
      <c r="K1053" s="182"/>
      <c r="L1053" s="182"/>
      <c r="M1053" s="182"/>
      <c r="N1053" s="182"/>
      <c r="O1053" s="182"/>
      <c r="P1053" s="182"/>
      <c r="Q1053" s="182"/>
      <c r="R1053" s="182"/>
      <c r="S1053" s="183"/>
      <c r="T1053" s="231" t="str">
        <f>$T$17</f>
        <v>TABLE B</v>
      </c>
      <c r="U1053" s="232"/>
      <c r="V1053" s="232"/>
      <c r="W1053" s="233"/>
    </row>
    <row r="1054" spans="1:23" ht="100.5" customHeight="1" thickTop="1" thickBot="1" x14ac:dyDescent="0.25">
      <c r="A1054" s="32" t="str">
        <f>$A$18</f>
        <v>JOB CATEGORIES</v>
      </c>
      <c r="B1054" s="238" t="str">
        <f>$B$18</f>
        <v>TOTAL EMPLOYED</v>
      </c>
      <c r="C1054" s="239"/>
      <c r="D1054" s="240" t="str">
        <f>$D$18</f>
        <v>TOTAL RACIAL / ETHNIC MINORITY</v>
      </c>
      <c r="E1054" s="241"/>
      <c r="F1054" s="242" t="str">
        <f>$F$18</f>
        <v>BLACK or
AFRICAN
AMERICAN</v>
      </c>
      <c r="G1054" s="177"/>
      <c r="H1054" s="176" t="str">
        <f>$H$18</f>
        <v>HISPANIC OR LATINO</v>
      </c>
      <c r="I1054" s="177"/>
      <c r="J1054" s="176" t="str">
        <f>$J$18</f>
        <v>AMERICAN 
INDIAN OR 
ALASKA 
NATIVE</v>
      </c>
      <c r="K1054" s="177"/>
      <c r="L1054" s="176" t="str">
        <f>$L$18</f>
        <v>ASIAN</v>
      </c>
      <c r="M1054" s="177"/>
      <c r="N1054" s="176" t="str">
        <f>$N$18</f>
        <v>NATIVE 
HAWAIIAN OR 
OTHER PACIFIC ISLANDER</v>
      </c>
      <c r="O1054" s="177"/>
      <c r="P1054" s="176" t="str">
        <f>$P$18</f>
        <v>TWO OR MORE RACES</v>
      </c>
      <c r="Q1054" s="177"/>
      <c r="R1054" s="176" t="str">
        <f>$R$18</f>
        <v xml:space="preserve">WHITE </v>
      </c>
      <c r="S1054" s="218"/>
      <c r="T1054" s="219" t="str">
        <f>$T$18</f>
        <v>APPRENTICES</v>
      </c>
      <c r="U1054" s="219"/>
      <c r="V1054" s="220" t="str">
        <f>$V$18</f>
        <v>ON THE JOB TRAINEES</v>
      </c>
      <c r="W1054" s="221"/>
    </row>
    <row r="1055" spans="1:23" ht="13.5" thickBot="1" x14ac:dyDescent="0.25">
      <c r="A1055" s="33"/>
      <c r="B1055" s="34" t="str">
        <f>$B$19</f>
        <v>M</v>
      </c>
      <c r="C1055" s="35" t="str">
        <f>$C$19</f>
        <v>F</v>
      </c>
      <c r="D1055" s="36" t="str">
        <f>$D$19</f>
        <v>M</v>
      </c>
      <c r="E1055" s="35" t="str">
        <f>$E$19</f>
        <v>F</v>
      </c>
      <c r="F1055" s="37" t="str">
        <f>$F$19</f>
        <v>M</v>
      </c>
      <c r="G1055" s="38" t="str">
        <f>$G$19</f>
        <v>F</v>
      </c>
      <c r="H1055" s="39" t="str">
        <f>$H$19</f>
        <v>M</v>
      </c>
      <c r="I1055" s="38" t="str">
        <f>$I$19</f>
        <v>F</v>
      </c>
      <c r="J1055" s="39" t="str">
        <f>$J$19</f>
        <v>M</v>
      </c>
      <c r="K1055" s="38" t="str">
        <f>$K$19</f>
        <v>F</v>
      </c>
      <c r="L1055" s="39" t="str">
        <f>$L$19</f>
        <v>M</v>
      </c>
      <c r="M1055" s="38" t="str">
        <f>$M$19</f>
        <v>F</v>
      </c>
      <c r="N1055" s="39" t="str">
        <f>$N$19</f>
        <v>M</v>
      </c>
      <c r="O1055" s="38" t="str">
        <f>$O$19</f>
        <v>F</v>
      </c>
      <c r="P1055" s="39" t="str">
        <f>$P$19</f>
        <v>M</v>
      </c>
      <c r="Q1055" s="38" t="str">
        <f>$Q$19</f>
        <v>F</v>
      </c>
      <c r="R1055" s="39" t="str">
        <f>$R$19</f>
        <v>M</v>
      </c>
      <c r="S1055" s="40" t="str">
        <f>$S$19</f>
        <v>F</v>
      </c>
      <c r="T1055" s="41" t="str">
        <f>$T$19</f>
        <v>M</v>
      </c>
      <c r="U1055" s="35" t="str">
        <f>$U$19</f>
        <v>F</v>
      </c>
      <c r="V1055" s="96" t="str">
        <f>$V$19</f>
        <v>M</v>
      </c>
      <c r="W1055" s="42" t="str">
        <f>$W$19</f>
        <v>F</v>
      </c>
    </row>
    <row r="1056" spans="1:23" ht="13.5" thickBot="1" x14ac:dyDescent="0.25">
      <c r="A1056" s="43" t="str">
        <f>$A$20</f>
        <v>OFFICIALS</v>
      </c>
      <c r="B1056" s="111">
        <f>F1056+H1056+J1056+L1056+N1056+P1056+R1056</f>
        <v>0</v>
      </c>
      <c r="C1056" s="112">
        <f t="shared" ref="C1056:C1070" si="167">G1056+I1056+K1056+M1056+O1056+Q1056+S1056</f>
        <v>0</v>
      </c>
      <c r="D1056" s="113">
        <f t="shared" ref="D1056:D1070" si="168">F1056+H1056+J1056+L1056+N1056+P1056</f>
        <v>0</v>
      </c>
      <c r="E1056" s="112">
        <f t="shared" ref="E1056:E1070" si="169">G1056+I1056+K1056+M1056+O1056+Q1056</f>
        <v>0</v>
      </c>
      <c r="F1056" s="55"/>
      <c r="G1056" s="56"/>
      <c r="H1056" s="57"/>
      <c r="I1056" s="56"/>
      <c r="J1056" s="57"/>
      <c r="K1056" s="56"/>
      <c r="L1056" s="57"/>
      <c r="M1056" s="56"/>
      <c r="N1056" s="57"/>
      <c r="O1056" s="56"/>
      <c r="P1056" s="57"/>
      <c r="Q1056" s="56"/>
      <c r="R1056" s="58"/>
      <c r="S1056" s="59"/>
      <c r="T1056" s="128"/>
      <c r="U1056" s="129"/>
      <c r="V1056" s="128"/>
      <c r="W1056" s="130"/>
    </row>
    <row r="1057" spans="1:23" ht="13.5" thickBot="1" x14ac:dyDescent="0.25">
      <c r="A1057" s="43" t="str">
        <f>$A$21</f>
        <v>SUPERVISORS</v>
      </c>
      <c r="B1057" s="111">
        <f t="shared" ref="B1057:B1070" si="170">F1057+H1057+J1057+L1057+N1057+P1057+R1057</f>
        <v>0</v>
      </c>
      <c r="C1057" s="112">
        <f t="shared" si="167"/>
        <v>0</v>
      </c>
      <c r="D1057" s="113">
        <f t="shared" si="168"/>
        <v>0</v>
      </c>
      <c r="E1057" s="112">
        <f t="shared" si="169"/>
        <v>0</v>
      </c>
      <c r="F1057" s="55"/>
      <c r="G1057" s="56"/>
      <c r="H1057" s="57"/>
      <c r="I1057" s="56"/>
      <c r="J1057" s="57"/>
      <c r="K1057" s="56"/>
      <c r="L1057" s="57"/>
      <c r="M1057" s="56"/>
      <c r="N1057" s="57"/>
      <c r="O1057" s="56"/>
      <c r="P1057" s="57"/>
      <c r="Q1057" s="60"/>
      <c r="R1057" s="61"/>
      <c r="S1057" s="62"/>
      <c r="T1057" s="131"/>
      <c r="U1057" s="132"/>
      <c r="V1057" s="131"/>
      <c r="W1057" s="133"/>
    </row>
    <row r="1058" spans="1:23" ht="13.5" thickBot="1" x14ac:dyDescent="0.25">
      <c r="A1058" s="43" t="str">
        <f>$A$22</f>
        <v>FOREMEN/WOMEN</v>
      </c>
      <c r="B1058" s="111">
        <f t="shared" si="170"/>
        <v>0</v>
      </c>
      <c r="C1058" s="112">
        <f t="shared" si="167"/>
        <v>0</v>
      </c>
      <c r="D1058" s="113">
        <f t="shared" si="168"/>
        <v>0</v>
      </c>
      <c r="E1058" s="112">
        <f t="shared" si="169"/>
        <v>0</v>
      </c>
      <c r="F1058" s="55"/>
      <c r="G1058" s="56"/>
      <c r="H1058" s="57"/>
      <c r="I1058" s="56"/>
      <c r="J1058" s="57"/>
      <c r="K1058" s="56"/>
      <c r="L1058" s="57"/>
      <c r="M1058" s="56"/>
      <c r="N1058" s="57"/>
      <c r="O1058" s="56"/>
      <c r="P1058" s="57"/>
      <c r="Q1058" s="60"/>
      <c r="R1058" s="65"/>
      <c r="S1058" s="66"/>
      <c r="T1058" s="134"/>
      <c r="U1058" s="135"/>
      <c r="V1058" s="134"/>
      <c r="W1058" s="136"/>
    </row>
    <row r="1059" spans="1:23" ht="13.5" thickBot="1" x14ac:dyDescent="0.25">
      <c r="A1059" s="43" t="str">
        <f>$A$23</f>
        <v>CLERICAL</v>
      </c>
      <c r="B1059" s="111">
        <f t="shared" si="170"/>
        <v>0</v>
      </c>
      <c r="C1059" s="112">
        <f t="shared" si="167"/>
        <v>0</v>
      </c>
      <c r="D1059" s="113">
        <f t="shared" si="168"/>
        <v>0</v>
      </c>
      <c r="E1059" s="112">
        <f t="shared" si="169"/>
        <v>0</v>
      </c>
      <c r="F1059" s="55"/>
      <c r="G1059" s="56"/>
      <c r="H1059" s="57"/>
      <c r="I1059" s="56"/>
      <c r="J1059" s="57"/>
      <c r="K1059" s="56"/>
      <c r="L1059" s="57"/>
      <c r="M1059" s="56"/>
      <c r="N1059" s="57"/>
      <c r="O1059" s="56"/>
      <c r="P1059" s="57"/>
      <c r="Q1059" s="60"/>
      <c r="R1059" s="65"/>
      <c r="S1059" s="66"/>
      <c r="T1059" s="134"/>
      <c r="U1059" s="135"/>
      <c r="V1059" s="134"/>
      <c r="W1059" s="136"/>
    </row>
    <row r="1060" spans="1:23" ht="13.5" thickBot="1" x14ac:dyDescent="0.25">
      <c r="A1060" s="43" t="str">
        <f>$A$24</f>
        <v>EQUIPMENT OPERATORS</v>
      </c>
      <c r="B1060" s="111">
        <f t="shared" si="170"/>
        <v>0</v>
      </c>
      <c r="C1060" s="112">
        <f t="shared" si="167"/>
        <v>0</v>
      </c>
      <c r="D1060" s="113">
        <f t="shared" si="168"/>
        <v>0</v>
      </c>
      <c r="E1060" s="112">
        <f t="shared" si="169"/>
        <v>0</v>
      </c>
      <c r="F1060" s="55"/>
      <c r="G1060" s="56"/>
      <c r="H1060" s="57"/>
      <c r="I1060" s="56"/>
      <c r="J1060" s="57"/>
      <c r="K1060" s="56"/>
      <c r="L1060" s="57"/>
      <c r="M1060" s="56"/>
      <c r="N1060" s="57"/>
      <c r="O1060" s="56"/>
      <c r="P1060" s="57"/>
      <c r="Q1060" s="60"/>
      <c r="R1060" s="65"/>
      <c r="S1060" s="66"/>
      <c r="T1060" s="67"/>
      <c r="U1060" s="89"/>
      <c r="V1060" s="67"/>
      <c r="W1060" s="68"/>
    </row>
    <row r="1061" spans="1:23" ht="13.5" thickBot="1" x14ac:dyDescent="0.25">
      <c r="A1061" s="43" t="str">
        <f>$A$25</f>
        <v>MECHANICS</v>
      </c>
      <c r="B1061" s="111">
        <f t="shared" si="170"/>
        <v>0</v>
      </c>
      <c r="C1061" s="112">
        <f t="shared" si="167"/>
        <v>0</v>
      </c>
      <c r="D1061" s="113">
        <f t="shared" si="168"/>
        <v>0</v>
      </c>
      <c r="E1061" s="112">
        <f t="shared" si="169"/>
        <v>0</v>
      </c>
      <c r="F1061" s="55"/>
      <c r="G1061" s="56"/>
      <c r="H1061" s="57"/>
      <c r="I1061" s="56"/>
      <c r="J1061" s="57"/>
      <c r="K1061" s="56"/>
      <c r="L1061" s="57"/>
      <c r="M1061" s="56"/>
      <c r="N1061" s="57"/>
      <c r="O1061" s="56"/>
      <c r="P1061" s="57"/>
      <c r="Q1061" s="60"/>
      <c r="R1061" s="65"/>
      <c r="S1061" s="66"/>
      <c r="T1061" s="67"/>
      <c r="U1061" s="89"/>
      <c r="V1061" s="67"/>
      <c r="W1061" s="68"/>
    </row>
    <row r="1062" spans="1:23" ht="13.5" thickBot="1" x14ac:dyDescent="0.25">
      <c r="A1062" s="43" t="str">
        <f>$A$26</f>
        <v>TRUCK DRIVERS</v>
      </c>
      <c r="B1062" s="111">
        <f t="shared" si="170"/>
        <v>0</v>
      </c>
      <c r="C1062" s="112">
        <f t="shared" si="167"/>
        <v>0</v>
      </c>
      <c r="D1062" s="113">
        <f t="shared" si="168"/>
        <v>0</v>
      </c>
      <c r="E1062" s="112">
        <f t="shared" si="169"/>
        <v>0</v>
      </c>
      <c r="F1062" s="55"/>
      <c r="G1062" s="56"/>
      <c r="H1062" s="57"/>
      <c r="I1062" s="56"/>
      <c r="J1062" s="57"/>
      <c r="K1062" s="56"/>
      <c r="L1062" s="57"/>
      <c r="M1062" s="56"/>
      <c r="N1062" s="57"/>
      <c r="O1062" s="56"/>
      <c r="P1062" s="57"/>
      <c r="Q1062" s="60"/>
      <c r="R1062" s="69"/>
      <c r="S1062" s="70"/>
      <c r="T1062" s="63"/>
      <c r="U1062" s="90"/>
      <c r="V1062" s="63"/>
      <c r="W1062" s="64"/>
    </row>
    <row r="1063" spans="1:23" ht="13.5" thickBot="1" x14ac:dyDescent="0.25">
      <c r="A1063" s="43" t="str">
        <f>$A$27</f>
        <v>IRONWORKERS</v>
      </c>
      <c r="B1063" s="111">
        <f t="shared" si="170"/>
        <v>0</v>
      </c>
      <c r="C1063" s="112">
        <f t="shared" si="167"/>
        <v>0</v>
      </c>
      <c r="D1063" s="113">
        <f t="shared" si="168"/>
        <v>0</v>
      </c>
      <c r="E1063" s="112">
        <f t="shared" si="169"/>
        <v>0</v>
      </c>
      <c r="F1063" s="55"/>
      <c r="G1063" s="56"/>
      <c r="H1063" s="57"/>
      <c r="I1063" s="56"/>
      <c r="J1063" s="57"/>
      <c r="K1063" s="56"/>
      <c r="L1063" s="57"/>
      <c r="M1063" s="56"/>
      <c r="N1063" s="57"/>
      <c r="O1063" s="56"/>
      <c r="P1063" s="57"/>
      <c r="Q1063" s="60"/>
      <c r="R1063" s="71"/>
      <c r="S1063" s="72"/>
      <c r="T1063" s="73"/>
      <c r="U1063" s="91"/>
      <c r="V1063" s="73"/>
      <c r="W1063" s="74"/>
    </row>
    <row r="1064" spans="1:23" ht="13.5" thickBot="1" x14ac:dyDescent="0.25">
      <c r="A1064" s="43" t="str">
        <f>$A$28</f>
        <v>CARPENTERS</v>
      </c>
      <c r="B1064" s="111">
        <f t="shared" si="170"/>
        <v>0</v>
      </c>
      <c r="C1064" s="112">
        <f t="shared" si="167"/>
        <v>0</v>
      </c>
      <c r="D1064" s="113">
        <f t="shared" si="168"/>
        <v>0</v>
      </c>
      <c r="E1064" s="112">
        <f t="shared" si="169"/>
        <v>0</v>
      </c>
      <c r="F1064" s="55"/>
      <c r="G1064" s="56"/>
      <c r="H1064" s="57"/>
      <c r="I1064" s="56"/>
      <c r="J1064" s="57"/>
      <c r="K1064" s="56"/>
      <c r="L1064" s="57"/>
      <c r="M1064" s="56"/>
      <c r="N1064" s="57"/>
      <c r="O1064" s="56"/>
      <c r="P1064" s="57"/>
      <c r="Q1064" s="60"/>
      <c r="R1064" s="71"/>
      <c r="S1064" s="72"/>
      <c r="T1064" s="73"/>
      <c r="U1064" s="91"/>
      <c r="V1064" s="73"/>
      <c r="W1064" s="74"/>
    </row>
    <row r="1065" spans="1:23" ht="13.5" thickBot="1" x14ac:dyDescent="0.25">
      <c r="A1065" s="43" t="str">
        <f>$A$29</f>
        <v>CEMENT MASONS</v>
      </c>
      <c r="B1065" s="111">
        <f t="shared" si="170"/>
        <v>0</v>
      </c>
      <c r="C1065" s="112">
        <f t="shared" si="167"/>
        <v>0</v>
      </c>
      <c r="D1065" s="113">
        <f t="shared" si="168"/>
        <v>0</v>
      </c>
      <c r="E1065" s="112">
        <f t="shared" si="169"/>
        <v>0</v>
      </c>
      <c r="F1065" s="55"/>
      <c r="G1065" s="56"/>
      <c r="H1065" s="57"/>
      <c r="I1065" s="56"/>
      <c r="J1065" s="57"/>
      <c r="K1065" s="56"/>
      <c r="L1065" s="57"/>
      <c r="M1065" s="56"/>
      <c r="N1065" s="57"/>
      <c r="O1065" s="56"/>
      <c r="P1065" s="57"/>
      <c r="Q1065" s="60"/>
      <c r="R1065" s="71"/>
      <c r="S1065" s="72"/>
      <c r="T1065" s="73"/>
      <c r="U1065" s="91"/>
      <c r="V1065" s="73"/>
      <c r="W1065" s="74"/>
    </row>
    <row r="1066" spans="1:23" ht="13.5" thickBot="1" x14ac:dyDescent="0.25">
      <c r="A1066" s="43" t="str">
        <f>$A$30</f>
        <v>ELECTRICIANS</v>
      </c>
      <c r="B1066" s="111">
        <f t="shared" si="170"/>
        <v>0</v>
      </c>
      <c r="C1066" s="112">
        <f t="shared" si="167"/>
        <v>0</v>
      </c>
      <c r="D1066" s="113">
        <f t="shared" si="168"/>
        <v>0</v>
      </c>
      <c r="E1066" s="112">
        <f t="shared" si="169"/>
        <v>0</v>
      </c>
      <c r="F1066" s="55"/>
      <c r="G1066" s="56"/>
      <c r="H1066" s="57"/>
      <c r="I1066" s="56"/>
      <c r="J1066" s="57"/>
      <c r="K1066" s="56"/>
      <c r="L1066" s="57"/>
      <c r="M1066" s="56"/>
      <c r="N1066" s="57"/>
      <c r="O1066" s="56"/>
      <c r="P1066" s="57"/>
      <c r="Q1066" s="60"/>
      <c r="R1066" s="71"/>
      <c r="S1066" s="72"/>
      <c r="T1066" s="73"/>
      <c r="U1066" s="91"/>
      <c r="V1066" s="73"/>
      <c r="W1066" s="74"/>
    </row>
    <row r="1067" spans="1:23" ht="13.5" thickBot="1" x14ac:dyDescent="0.25">
      <c r="A1067" s="43" t="str">
        <f>$A$31</f>
        <v>PIPEFITTER/PLUMBERS</v>
      </c>
      <c r="B1067" s="111">
        <f t="shared" si="170"/>
        <v>0</v>
      </c>
      <c r="C1067" s="112">
        <f t="shared" si="167"/>
        <v>0</v>
      </c>
      <c r="D1067" s="113">
        <f t="shared" si="168"/>
        <v>0</v>
      </c>
      <c r="E1067" s="112">
        <f t="shared" si="169"/>
        <v>0</v>
      </c>
      <c r="F1067" s="55"/>
      <c r="G1067" s="56"/>
      <c r="H1067" s="57"/>
      <c r="I1067" s="56"/>
      <c r="J1067" s="57"/>
      <c r="K1067" s="56"/>
      <c r="L1067" s="57"/>
      <c r="M1067" s="56"/>
      <c r="N1067" s="57"/>
      <c r="O1067" s="56"/>
      <c r="P1067" s="57"/>
      <c r="Q1067" s="56"/>
      <c r="R1067" s="75"/>
      <c r="S1067" s="76"/>
      <c r="T1067" s="77"/>
      <c r="U1067" s="92"/>
      <c r="V1067" s="77"/>
      <c r="W1067" s="78"/>
    </row>
    <row r="1068" spans="1:23" ht="13.5" thickBot="1" x14ac:dyDescent="0.25">
      <c r="A1068" s="43" t="str">
        <f>$A$32</f>
        <v>PAINTERS</v>
      </c>
      <c r="B1068" s="111">
        <f t="shared" si="170"/>
        <v>0</v>
      </c>
      <c r="C1068" s="112">
        <f t="shared" si="167"/>
        <v>0</v>
      </c>
      <c r="D1068" s="113">
        <f t="shared" si="168"/>
        <v>0</v>
      </c>
      <c r="E1068" s="112">
        <f t="shared" si="169"/>
        <v>0</v>
      </c>
      <c r="F1068" s="55"/>
      <c r="G1068" s="56"/>
      <c r="H1068" s="57"/>
      <c r="I1068" s="56"/>
      <c r="J1068" s="57"/>
      <c r="K1068" s="56"/>
      <c r="L1068" s="57"/>
      <c r="M1068" s="56"/>
      <c r="N1068" s="57"/>
      <c r="O1068" s="56"/>
      <c r="P1068" s="57"/>
      <c r="Q1068" s="56"/>
      <c r="R1068" s="57"/>
      <c r="S1068" s="79"/>
      <c r="T1068" s="80"/>
      <c r="U1068" s="93"/>
      <c r="V1068" s="80"/>
      <c r="W1068" s="81"/>
    </row>
    <row r="1069" spans="1:23" ht="13.5" thickBot="1" x14ac:dyDescent="0.25">
      <c r="A1069" s="43" t="str">
        <f>$A$33</f>
        <v>LABORERS-SEMI SKILLED</v>
      </c>
      <c r="B1069" s="111">
        <f t="shared" si="170"/>
        <v>0</v>
      </c>
      <c r="C1069" s="112">
        <f t="shared" si="167"/>
        <v>0</v>
      </c>
      <c r="D1069" s="113">
        <f t="shared" si="168"/>
        <v>0</v>
      </c>
      <c r="E1069" s="112">
        <f t="shared" si="169"/>
        <v>0</v>
      </c>
      <c r="F1069" s="55"/>
      <c r="G1069" s="56"/>
      <c r="H1069" s="57"/>
      <c r="I1069" s="56"/>
      <c r="J1069" s="57"/>
      <c r="K1069" s="56"/>
      <c r="L1069" s="57"/>
      <c r="M1069" s="56"/>
      <c r="N1069" s="57"/>
      <c r="O1069" s="56"/>
      <c r="P1069" s="57"/>
      <c r="Q1069" s="56"/>
      <c r="R1069" s="57"/>
      <c r="S1069" s="79"/>
      <c r="T1069" s="80"/>
      <c r="U1069" s="93"/>
      <c r="V1069" s="80"/>
      <c r="W1069" s="81"/>
    </row>
    <row r="1070" spans="1:23" ht="13.5" thickBot="1" x14ac:dyDescent="0.25">
      <c r="A1070" s="43" t="str">
        <f>$A$34</f>
        <v>LABORERS-UNSKILLED</v>
      </c>
      <c r="B1070" s="111">
        <f t="shared" si="170"/>
        <v>0</v>
      </c>
      <c r="C1070" s="112">
        <f t="shared" si="167"/>
        <v>0</v>
      </c>
      <c r="D1070" s="113">
        <f t="shared" si="168"/>
        <v>0</v>
      </c>
      <c r="E1070" s="112">
        <f t="shared" si="169"/>
        <v>0</v>
      </c>
      <c r="F1070" s="55"/>
      <c r="G1070" s="56"/>
      <c r="H1070" s="57"/>
      <c r="I1070" s="56"/>
      <c r="J1070" s="57"/>
      <c r="K1070" s="56"/>
      <c r="L1070" s="57"/>
      <c r="M1070" s="56"/>
      <c r="N1070" s="57"/>
      <c r="O1070" s="56"/>
      <c r="P1070" s="57"/>
      <c r="Q1070" s="56"/>
      <c r="R1070" s="57"/>
      <c r="S1070" s="79"/>
      <c r="T1070" s="80"/>
      <c r="U1070" s="93"/>
      <c r="V1070" s="80"/>
      <c r="W1070" s="81"/>
    </row>
    <row r="1071" spans="1:23" ht="13.5" thickBot="1" x14ac:dyDescent="0.25">
      <c r="A1071" s="43" t="str">
        <f>$A$35</f>
        <v>TOTAL</v>
      </c>
      <c r="B1071" s="114">
        <f t="shared" ref="B1071:O1071" si="171">SUM(B1056:B1070)</f>
        <v>0</v>
      </c>
      <c r="C1071" s="110">
        <f t="shared" si="171"/>
        <v>0</v>
      </c>
      <c r="D1071" s="115">
        <f t="shared" si="171"/>
        <v>0</v>
      </c>
      <c r="E1071" s="109">
        <f t="shared" si="171"/>
        <v>0</v>
      </c>
      <c r="F1071" s="107">
        <f t="shared" si="171"/>
        <v>0</v>
      </c>
      <c r="G1071" s="108">
        <f t="shared" si="171"/>
        <v>0</v>
      </c>
      <c r="H1071" s="107">
        <f t="shared" si="171"/>
        <v>0</v>
      </c>
      <c r="I1071" s="108">
        <f t="shared" si="171"/>
        <v>0</v>
      </c>
      <c r="J1071" s="107">
        <f t="shared" si="171"/>
        <v>0</v>
      </c>
      <c r="K1071" s="108">
        <f t="shared" si="171"/>
        <v>0</v>
      </c>
      <c r="L1071" s="107">
        <f t="shared" si="171"/>
        <v>0</v>
      </c>
      <c r="M1071" s="108">
        <f t="shared" si="171"/>
        <v>0</v>
      </c>
      <c r="N1071" s="107">
        <f t="shared" si="171"/>
        <v>0</v>
      </c>
      <c r="O1071" s="108">
        <f t="shared" si="171"/>
        <v>0</v>
      </c>
      <c r="P1071" s="107">
        <f>SUM(P1056:P1070)</f>
        <v>0</v>
      </c>
      <c r="Q1071" s="108">
        <f>SUM(Q1056:Q1070)</f>
        <v>0</v>
      </c>
      <c r="R1071" s="107">
        <f t="shared" ref="R1071:S1071" si="172">SUM(R1056:R1070)</f>
        <v>0</v>
      </c>
      <c r="S1071" s="109">
        <f t="shared" si="172"/>
        <v>0</v>
      </c>
      <c r="T1071" s="107">
        <f>SUM(T1056:T1070)</f>
        <v>0</v>
      </c>
      <c r="U1071" s="110">
        <f>SUM(U1056:U1070)</f>
        <v>0</v>
      </c>
      <c r="V1071" s="107">
        <f>SUM(V1056:V1070)</f>
        <v>0</v>
      </c>
      <c r="W1071" s="109">
        <f>SUM(W1056:W1070)</f>
        <v>0</v>
      </c>
    </row>
    <row r="1072" spans="1:23" ht="12.75" customHeight="1" x14ac:dyDescent="0.2">
      <c r="A1072" s="222" t="str">
        <f>$A$36</f>
        <v>TABLE C (Table B data by racial status)</v>
      </c>
      <c r="B1072" s="223"/>
      <c r="C1072" s="223"/>
      <c r="D1072" s="223"/>
      <c r="E1072" s="223"/>
      <c r="F1072" s="223"/>
      <c r="G1072" s="223"/>
      <c r="H1072" s="223"/>
      <c r="I1072" s="223"/>
      <c r="J1072" s="223"/>
      <c r="K1072" s="223"/>
      <c r="L1072" s="223"/>
      <c r="M1072" s="223"/>
      <c r="N1072" s="223"/>
      <c r="O1072" s="223"/>
      <c r="P1072" s="223"/>
      <c r="Q1072" s="223"/>
      <c r="R1072" s="223"/>
      <c r="S1072" s="223"/>
      <c r="T1072" s="223"/>
      <c r="U1072" s="223"/>
      <c r="V1072" s="223"/>
      <c r="W1072" s="224"/>
    </row>
    <row r="1073" spans="1:23" ht="13.5" thickBot="1" x14ac:dyDescent="0.25">
      <c r="A1073" s="225"/>
      <c r="B1073" s="226"/>
      <c r="C1073" s="226"/>
      <c r="D1073" s="226"/>
      <c r="E1073" s="226"/>
      <c r="F1073" s="226"/>
      <c r="G1073" s="226"/>
      <c r="H1073" s="226"/>
      <c r="I1073" s="226"/>
      <c r="J1073" s="226"/>
      <c r="K1073" s="226"/>
      <c r="L1073" s="226"/>
      <c r="M1073" s="226"/>
      <c r="N1073" s="226"/>
      <c r="O1073" s="226"/>
      <c r="P1073" s="226"/>
      <c r="Q1073" s="226"/>
      <c r="R1073" s="226"/>
      <c r="S1073" s="226"/>
      <c r="T1073" s="226"/>
      <c r="U1073" s="226"/>
      <c r="V1073" s="226"/>
      <c r="W1073" s="227"/>
    </row>
    <row r="1074" spans="1:23" ht="13.5" thickBot="1" x14ac:dyDescent="0.25">
      <c r="A1074" s="43" t="str">
        <f>$A$38</f>
        <v>APPRENTICES</v>
      </c>
      <c r="B1074" s="112">
        <f>F1074+H1074+J1074+L1074+N1074+P1074+R1074</f>
        <v>0</v>
      </c>
      <c r="C1074" s="110">
        <f>G1074+I1074+K1074+M1074+O1074+Q1074+S1074</f>
        <v>0</v>
      </c>
      <c r="D1074" s="115">
        <f>F1074+H1074+J1074+L1074+N1074+P1074</f>
        <v>0</v>
      </c>
      <c r="E1074" s="112">
        <f>G1074+I1074+K1074+M1074+O1074+Q1074</f>
        <v>0</v>
      </c>
      <c r="F1074" s="94"/>
      <c r="G1074" s="56"/>
      <c r="H1074" s="95"/>
      <c r="I1074" s="56"/>
      <c r="J1074" s="95"/>
      <c r="K1074" s="56"/>
      <c r="L1074" s="95"/>
      <c r="M1074" s="56"/>
      <c r="N1074" s="95"/>
      <c r="O1074" s="56"/>
      <c r="P1074" s="95"/>
      <c r="Q1074" s="56"/>
      <c r="R1074" s="95"/>
      <c r="S1074" s="56"/>
      <c r="T1074" s="44"/>
      <c r="U1074" s="45"/>
      <c r="V1074" s="44"/>
      <c r="W1074" s="45"/>
    </row>
    <row r="1075" spans="1:23" ht="13.5" thickBot="1" x14ac:dyDescent="0.25">
      <c r="A1075" s="43" t="str">
        <f>$A$39</f>
        <v>OJT TRAINEES</v>
      </c>
      <c r="B1075" s="112">
        <f>F1075+H1075+J1075+L1075+N1075+P1075+R1075</f>
        <v>0</v>
      </c>
      <c r="C1075" s="110">
        <f>G1075+I1075+K1075+M1075+O1075+Q1075+S1075</f>
        <v>0</v>
      </c>
      <c r="D1075" s="115">
        <f>F1075+H1075+J1075+L1075+N1075+P1075</f>
        <v>0</v>
      </c>
      <c r="E1075" s="112">
        <f>G1075+I1075+K1075+M1075+O1075+Q1075</f>
        <v>0</v>
      </c>
      <c r="F1075" s="94"/>
      <c r="G1075" s="56"/>
      <c r="H1075" s="95"/>
      <c r="I1075" s="56"/>
      <c r="J1075" s="95"/>
      <c r="K1075" s="56"/>
      <c r="L1075" s="95"/>
      <c r="M1075" s="56"/>
      <c r="N1075" s="95"/>
      <c r="O1075" s="56"/>
      <c r="P1075" s="95"/>
      <c r="Q1075" s="56"/>
      <c r="R1075" s="95"/>
      <c r="S1075" s="56"/>
      <c r="T1075" s="46"/>
      <c r="U1075" s="47"/>
      <c r="V1075" s="46"/>
      <c r="W1075" s="47"/>
    </row>
    <row r="1076" spans="1:23" ht="15.75" customHeight="1" x14ac:dyDescent="0.2">
      <c r="A1076" s="228" t="str">
        <f>$A$40</f>
        <v xml:space="preserve">8. PREPARED BY: </v>
      </c>
      <c r="B1076" s="229"/>
      <c r="C1076" s="229"/>
      <c r="D1076" s="229"/>
      <c r="E1076" s="229"/>
      <c r="F1076" s="229"/>
      <c r="G1076" s="229"/>
      <c r="H1076" s="230"/>
      <c r="I1076" s="243" t="str">
        <f>$I$40</f>
        <v>9. DATE</v>
      </c>
      <c r="J1076" s="244"/>
      <c r="K1076" s="243" t="str">
        <f>$K$40</f>
        <v>10. REVIEWED BY:    (Signature and Title of State Highway Official)</v>
      </c>
      <c r="L1076" s="245"/>
      <c r="M1076" s="245"/>
      <c r="N1076" s="245"/>
      <c r="O1076" s="245"/>
      <c r="P1076" s="245"/>
      <c r="Q1076" s="245"/>
      <c r="R1076" s="245"/>
      <c r="S1076" s="245"/>
      <c r="T1076" s="245"/>
      <c r="U1076" s="244"/>
      <c r="V1076" s="243" t="s">
        <v>28</v>
      </c>
      <c r="W1076" s="246"/>
    </row>
    <row r="1077" spans="1:23" ht="12.75" customHeight="1" x14ac:dyDescent="0.2">
      <c r="A1077" s="247" t="str">
        <f>$A$41</f>
        <v>(Signature and Title of Contractors Representative)</v>
      </c>
      <c r="B1077" s="248"/>
      <c r="C1077" s="248"/>
      <c r="D1077" s="248"/>
      <c r="E1077" s="248"/>
      <c r="F1077" s="248"/>
      <c r="G1077" s="248"/>
      <c r="H1077" s="249"/>
      <c r="I1077" s="250" t="str">
        <f>IF($I$41="","",$I$41)</f>
        <v/>
      </c>
      <c r="J1077" s="192"/>
      <c r="K1077" s="253" t="str">
        <f>IF($K$41="","",$K$41)</f>
        <v/>
      </c>
      <c r="L1077" s="146"/>
      <c r="M1077" s="146"/>
      <c r="N1077" s="146"/>
      <c r="O1077" s="146"/>
      <c r="P1077" s="146"/>
      <c r="Q1077" s="146"/>
      <c r="R1077" s="146"/>
      <c r="S1077" s="146"/>
      <c r="T1077" s="146"/>
      <c r="U1077" s="254"/>
      <c r="V1077" s="258" t="str">
        <f>IF($V$41="","",$V$41)</f>
        <v/>
      </c>
      <c r="W1077" s="259"/>
    </row>
    <row r="1078" spans="1:23" x14ac:dyDescent="0.2">
      <c r="A1078" s="262" t="str">
        <f>IF($A$42="","",$A$42)</f>
        <v/>
      </c>
      <c r="B1078" s="263"/>
      <c r="C1078" s="263"/>
      <c r="D1078" s="263"/>
      <c r="E1078" s="263"/>
      <c r="F1078" s="263"/>
      <c r="G1078" s="263"/>
      <c r="H1078" s="264"/>
      <c r="I1078" s="193"/>
      <c r="J1078" s="192"/>
      <c r="K1078" s="253"/>
      <c r="L1078" s="146"/>
      <c r="M1078" s="146"/>
      <c r="N1078" s="146"/>
      <c r="O1078" s="146"/>
      <c r="P1078" s="146"/>
      <c r="Q1078" s="146"/>
      <c r="R1078" s="146"/>
      <c r="S1078" s="146"/>
      <c r="T1078" s="146"/>
      <c r="U1078" s="254"/>
      <c r="V1078" s="258"/>
      <c r="W1078" s="259"/>
    </row>
    <row r="1079" spans="1:23" x14ac:dyDescent="0.2">
      <c r="A1079" s="262"/>
      <c r="B1079" s="263"/>
      <c r="C1079" s="263"/>
      <c r="D1079" s="263"/>
      <c r="E1079" s="263"/>
      <c r="F1079" s="263"/>
      <c r="G1079" s="263"/>
      <c r="H1079" s="264"/>
      <c r="I1079" s="193"/>
      <c r="J1079" s="192"/>
      <c r="K1079" s="253"/>
      <c r="L1079" s="146"/>
      <c r="M1079" s="146"/>
      <c r="N1079" s="146"/>
      <c r="O1079" s="146"/>
      <c r="P1079" s="146"/>
      <c r="Q1079" s="146"/>
      <c r="R1079" s="146"/>
      <c r="S1079" s="146"/>
      <c r="T1079" s="146"/>
      <c r="U1079" s="254"/>
      <c r="V1079" s="258"/>
      <c r="W1079" s="259"/>
    </row>
    <row r="1080" spans="1:23" ht="13.5" thickBot="1" x14ac:dyDescent="0.25">
      <c r="A1080" s="265"/>
      <c r="B1080" s="266"/>
      <c r="C1080" s="266"/>
      <c r="D1080" s="266"/>
      <c r="E1080" s="266"/>
      <c r="F1080" s="266"/>
      <c r="G1080" s="266"/>
      <c r="H1080" s="267"/>
      <c r="I1080" s="251"/>
      <c r="J1080" s="252"/>
      <c r="K1080" s="255"/>
      <c r="L1080" s="256"/>
      <c r="M1080" s="256"/>
      <c r="N1080" s="256"/>
      <c r="O1080" s="256"/>
      <c r="P1080" s="256"/>
      <c r="Q1080" s="256"/>
      <c r="R1080" s="256"/>
      <c r="S1080" s="256"/>
      <c r="T1080" s="256"/>
      <c r="U1080" s="257"/>
      <c r="V1080" s="260"/>
      <c r="W1080" s="261"/>
    </row>
    <row r="1081" spans="1:23" x14ac:dyDescent="0.2">
      <c r="A1081" s="234" t="str">
        <f>$A$45</f>
        <v>Form FHWA- 1391 (Rev. 06-22)</v>
      </c>
      <c r="B1081" s="235"/>
      <c r="C1081" s="236"/>
      <c r="D1081" s="236"/>
      <c r="E1081" s="49"/>
      <c r="F1081" s="49"/>
      <c r="G1081" s="49"/>
      <c r="H1081" s="49"/>
      <c r="I1081" s="49"/>
      <c r="J1081" s="237" t="str">
        <f>$J$45</f>
        <v>PREVIOUS EDITIONS ARE OBSOLETE</v>
      </c>
      <c r="K1081" s="237"/>
      <c r="L1081" s="237"/>
      <c r="M1081" s="237"/>
      <c r="N1081" s="237"/>
      <c r="O1081" s="237"/>
      <c r="P1081" s="237"/>
      <c r="Q1081" s="237"/>
      <c r="R1081" s="237"/>
      <c r="S1081" s="237"/>
      <c r="T1081" s="237"/>
      <c r="U1081" s="237"/>
      <c r="V1081" s="237"/>
      <c r="W1081" s="237"/>
    </row>
    <row r="1082" spans="1:23" ht="13.5" thickBot="1" x14ac:dyDescent="0.25"/>
    <row r="1083" spans="1:23" s="52" customFormat="1" ht="18.75" thickBot="1" x14ac:dyDescent="0.3">
      <c r="A1083" s="207" t="str">
        <f>$A$10</f>
        <v xml:space="preserve">FEDERAL-AID HIGHWAY CONSTRUCTION CONTRACTORS ANNUAL EEO REPORT </v>
      </c>
      <c r="B1083" s="208"/>
      <c r="C1083" s="208"/>
      <c r="D1083" s="208"/>
      <c r="E1083" s="208"/>
      <c r="F1083" s="208"/>
      <c r="G1083" s="208"/>
      <c r="H1083" s="208"/>
      <c r="I1083" s="208"/>
      <c r="J1083" s="208"/>
      <c r="K1083" s="208"/>
      <c r="L1083" s="208"/>
      <c r="M1083" s="208"/>
      <c r="N1083" s="208"/>
      <c r="O1083" s="208"/>
      <c r="P1083" s="208"/>
      <c r="Q1083" s="208"/>
      <c r="R1083" s="208"/>
      <c r="S1083" s="208"/>
      <c r="T1083" s="208"/>
      <c r="U1083" s="208"/>
      <c r="V1083" s="208"/>
      <c r="W1083" s="209"/>
    </row>
    <row r="1084" spans="1:23" ht="12.75" customHeight="1" x14ac:dyDescent="0.2">
      <c r="A1084" s="210" t="str">
        <f>$A$11</f>
        <v xml:space="preserve">1. SELECT FIELD FROM DROPDOWN MENU: </v>
      </c>
      <c r="B1084" s="211"/>
      <c r="C1084" s="211"/>
      <c r="D1084" s="212"/>
      <c r="E1084" s="213" t="str">
        <f>$E$11</f>
        <v>2. COMPANY NAME, CITY, STATE:</v>
      </c>
      <c r="F1084" s="138"/>
      <c r="G1084" s="138"/>
      <c r="H1084" s="138"/>
      <c r="I1084" s="214"/>
      <c r="J1084" s="161" t="str">
        <f>$J$11</f>
        <v>3. PROJECT NAME or DESCRIPTION:</v>
      </c>
      <c r="K1084" s="162"/>
      <c r="L1084" s="162"/>
      <c r="M1084" s="162"/>
      <c r="N1084" s="163" t="str">
        <f>$N$11</f>
        <v>4. DOLLAR AMOUNT OF CONTRACT:</v>
      </c>
      <c r="O1084" s="164"/>
      <c r="P1084" s="164"/>
      <c r="Q1084" s="164"/>
      <c r="R1084" s="215" t="str">
        <f>$R$11</f>
        <v>5.REPORTING WEEK FOR THIS PROJECT:</v>
      </c>
      <c r="S1084" s="216"/>
      <c r="T1084" s="216"/>
      <c r="U1084" s="216"/>
      <c r="V1084" s="216"/>
      <c r="W1084" s="217"/>
    </row>
    <row r="1085" spans="1:23" ht="12.75" customHeight="1" x14ac:dyDescent="0.2">
      <c r="A1085" s="184"/>
      <c r="B1085" s="185"/>
      <c r="C1085" s="185"/>
      <c r="D1085" s="186"/>
      <c r="E1085" s="190" t="str">
        <f>IF($D$4="","Enter Company information at top of spreadsheet",$D$4)</f>
        <v>Enter Company information at top of spreadsheet</v>
      </c>
      <c r="F1085" s="191"/>
      <c r="G1085" s="191"/>
      <c r="H1085" s="191"/>
      <c r="I1085" s="192"/>
      <c r="J1085" s="165"/>
      <c r="K1085" s="166"/>
      <c r="L1085" s="166"/>
      <c r="M1085" s="166"/>
      <c r="N1085" s="169"/>
      <c r="O1085" s="170"/>
      <c r="P1085" s="170"/>
      <c r="Q1085" s="171"/>
      <c r="R1085" s="197"/>
      <c r="S1085" s="198"/>
      <c r="T1085" s="198"/>
      <c r="U1085" s="198"/>
      <c r="V1085" s="198"/>
      <c r="W1085" s="199"/>
    </row>
    <row r="1086" spans="1:23" x14ac:dyDescent="0.2">
      <c r="A1086" s="184"/>
      <c r="B1086" s="185"/>
      <c r="C1086" s="185"/>
      <c r="D1086" s="186"/>
      <c r="E1086" s="193"/>
      <c r="F1086" s="191"/>
      <c r="G1086" s="191"/>
      <c r="H1086" s="191"/>
      <c r="I1086" s="192"/>
      <c r="J1086" s="165"/>
      <c r="K1086" s="166"/>
      <c r="L1086" s="166"/>
      <c r="M1086" s="166"/>
      <c r="N1086" s="172"/>
      <c r="O1086" s="170"/>
      <c r="P1086" s="170"/>
      <c r="Q1086" s="171"/>
      <c r="R1086" s="200"/>
      <c r="S1086" s="198"/>
      <c r="T1086" s="198"/>
      <c r="U1086" s="198"/>
      <c r="V1086" s="198"/>
      <c r="W1086" s="199"/>
    </row>
    <row r="1087" spans="1:23" ht="13.5" thickBot="1" x14ac:dyDescent="0.25">
      <c r="A1087" s="187"/>
      <c r="B1087" s="188"/>
      <c r="C1087" s="188"/>
      <c r="D1087" s="189"/>
      <c r="E1087" s="194"/>
      <c r="F1087" s="195"/>
      <c r="G1087" s="195"/>
      <c r="H1087" s="195"/>
      <c r="I1087" s="196"/>
      <c r="J1087" s="167"/>
      <c r="K1087" s="168"/>
      <c r="L1087" s="168"/>
      <c r="M1087" s="168"/>
      <c r="N1087" s="173"/>
      <c r="O1087" s="174"/>
      <c r="P1087" s="174"/>
      <c r="Q1087" s="175"/>
      <c r="R1087" s="201"/>
      <c r="S1087" s="202"/>
      <c r="T1087" s="202"/>
      <c r="U1087" s="202"/>
      <c r="V1087" s="202"/>
      <c r="W1087" s="203"/>
    </row>
    <row r="1088" spans="1:23" ht="13.5" customHeight="1" thickBot="1" x14ac:dyDescent="0.25">
      <c r="A1088" s="204" t="str">
        <f>$A$15</f>
        <v>This collection of information is required by law and regulation 23 U.S.C. 140a and 23 CFR Part 230. The OMB control number for this collection is 2125-0019 expiring in March 2025.</v>
      </c>
      <c r="B1088" s="205"/>
      <c r="C1088" s="205"/>
      <c r="D1088" s="205"/>
      <c r="E1088" s="205"/>
      <c r="F1088" s="205"/>
      <c r="G1088" s="205"/>
      <c r="H1088" s="205"/>
      <c r="I1088" s="205"/>
      <c r="J1088" s="205"/>
      <c r="K1088" s="205"/>
      <c r="L1088" s="205"/>
      <c r="M1088" s="205"/>
      <c r="N1088" s="205"/>
      <c r="O1088" s="205"/>
      <c r="P1088" s="205"/>
      <c r="Q1088" s="205"/>
      <c r="R1088" s="205"/>
      <c r="S1088" s="205"/>
      <c r="T1088" s="205"/>
      <c r="U1088" s="205"/>
      <c r="V1088" s="205"/>
      <c r="W1088" s="206"/>
    </row>
    <row r="1089" spans="1:23" ht="27" customHeight="1" thickBot="1" x14ac:dyDescent="0.25">
      <c r="A1089" s="178" t="str">
        <f>$A$16</f>
        <v>6. WORKFORCE ON FEDERAL-AID AND CONSTRUCTION SITE(S) DURING LAST FULL PAY PERIOD ENDING IN JULY 2024</v>
      </c>
      <c r="B1089" s="179"/>
      <c r="C1089" s="179"/>
      <c r="D1089" s="179"/>
      <c r="E1089" s="179"/>
      <c r="F1089" s="179"/>
      <c r="G1089" s="179"/>
      <c r="H1089" s="179"/>
      <c r="I1089" s="179"/>
      <c r="J1089" s="179"/>
      <c r="K1089" s="179"/>
      <c r="L1089" s="179"/>
      <c r="M1089" s="179"/>
      <c r="N1089" s="179"/>
      <c r="O1089" s="179"/>
      <c r="P1089" s="179"/>
      <c r="Q1089" s="179"/>
      <c r="R1089" s="179"/>
      <c r="S1089" s="179"/>
      <c r="T1089" s="179"/>
      <c r="U1089" s="179"/>
      <c r="V1089" s="179"/>
      <c r="W1089" s="180"/>
    </row>
    <row r="1090" spans="1:23" ht="14.25" thickTop="1" thickBot="1" x14ac:dyDescent="0.25">
      <c r="A1090" s="181" t="str">
        <f>$A$17</f>
        <v>TABLE A</v>
      </c>
      <c r="B1090" s="182"/>
      <c r="C1090" s="182"/>
      <c r="D1090" s="182"/>
      <c r="E1090" s="182"/>
      <c r="F1090" s="182"/>
      <c r="G1090" s="182"/>
      <c r="H1090" s="182"/>
      <c r="I1090" s="182"/>
      <c r="J1090" s="182"/>
      <c r="K1090" s="182"/>
      <c r="L1090" s="182"/>
      <c r="M1090" s="182"/>
      <c r="N1090" s="182"/>
      <c r="O1090" s="182"/>
      <c r="P1090" s="182"/>
      <c r="Q1090" s="182"/>
      <c r="R1090" s="182"/>
      <c r="S1090" s="183"/>
      <c r="T1090" s="231" t="str">
        <f>$T$17</f>
        <v>TABLE B</v>
      </c>
      <c r="U1090" s="232"/>
      <c r="V1090" s="232"/>
      <c r="W1090" s="233"/>
    </row>
    <row r="1091" spans="1:23" ht="99" customHeight="1" thickTop="1" thickBot="1" x14ac:dyDescent="0.25">
      <c r="A1091" s="32" t="str">
        <f>$A$18</f>
        <v>JOB CATEGORIES</v>
      </c>
      <c r="B1091" s="238" t="str">
        <f>$B$18</f>
        <v>TOTAL EMPLOYED</v>
      </c>
      <c r="C1091" s="239"/>
      <c r="D1091" s="240" t="str">
        <f>$D$18</f>
        <v>TOTAL RACIAL / ETHNIC MINORITY</v>
      </c>
      <c r="E1091" s="241"/>
      <c r="F1091" s="242" t="str">
        <f>$F$18</f>
        <v>BLACK or
AFRICAN
AMERICAN</v>
      </c>
      <c r="G1091" s="177"/>
      <c r="H1091" s="176" t="str">
        <f>$H$18</f>
        <v>HISPANIC OR LATINO</v>
      </c>
      <c r="I1091" s="177"/>
      <c r="J1091" s="176" t="str">
        <f>$J$18</f>
        <v>AMERICAN 
INDIAN OR 
ALASKA 
NATIVE</v>
      </c>
      <c r="K1091" s="177"/>
      <c r="L1091" s="176" t="str">
        <f>$L$18</f>
        <v>ASIAN</v>
      </c>
      <c r="M1091" s="177"/>
      <c r="N1091" s="176" t="str">
        <f>$N$18</f>
        <v>NATIVE 
HAWAIIAN OR 
OTHER PACIFIC ISLANDER</v>
      </c>
      <c r="O1091" s="177"/>
      <c r="P1091" s="176" t="str">
        <f>$P$18</f>
        <v>TWO OR MORE RACES</v>
      </c>
      <c r="Q1091" s="177"/>
      <c r="R1091" s="176" t="str">
        <f>$R$18</f>
        <v xml:space="preserve">WHITE </v>
      </c>
      <c r="S1091" s="218"/>
      <c r="T1091" s="219" t="str">
        <f>$T$18</f>
        <v>APPRENTICES</v>
      </c>
      <c r="U1091" s="219"/>
      <c r="V1091" s="220" t="str">
        <f>$V$18</f>
        <v>ON THE JOB TRAINEES</v>
      </c>
      <c r="W1091" s="221"/>
    </row>
    <row r="1092" spans="1:23" ht="13.5" thickBot="1" x14ac:dyDescent="0.25">
      <c r="A1092" s="33"/>
      <c r="B1092" s="34" t="str">
        <f>$B$19</f>
        <v>M</v>
      </c>
      <c r="C1092" s="35" t="str">
        <f>$C$19</f>
        <v>F</v>
      </c>
      <c r="D1092" s="36" t="str">
        <f>$D$19</f>
        <v>M</v>
      </c>
      <c r="E1092" s="35" t="str">
        <f>$E$19</f>
        <v>F</v>
      </c>
      <c r="F1092" s="37" t="str">
        <f>$F$19</f>
        <v>M</v>
      </c>
      <c r="G1092" s="38" t="str">
        <f>$G$19</f>
        <v>F</v>
      </c>
      <c r="H1092" s="39" t="str">
        <f>$H$19</f>
        <v>M</v>
      </c>
      <c r="I1092" s="38" t="str">
        <f>$I$19</f>
        <v>F</v>
      </c>
      <c r="J1092" s="39" t="str">
        <f>$J$19</f>
        <v>M</v>
      </c>
      <c r="K1092" s="38" t="str">
        <f>$K$19</f>
        <v>F</v>
      </c>
      <c r="L1092" s="39" t="str">
        <f>$L$19</f>
        <v>M</v>
      </c>
      <c r="M1092" s="38" t="str">
        <f>$M$19</f>
        <v>F</v>
      </c>
      <c r="N1092" s="39" t="str">
        <f>$N$19</f>
        <v>M</v>
      </c>
      <c r="O1092" s="38" t="str">
        <f>$O$19</f>
        <v>F</v>
      </c>
      <c r="P1092" s="39" t="str">
        <f>$P$19</f>
        <v>M</v>
      </c>
      <c r="Q1092" s="38" t="str">
        <f>$Q$19</f>
        <v>F</v>
      </c>
      <c r="R1092" s="39" t="str">
        <f>$R$19</f>
        <v>M</v>
      </c>
      <c r="S1092" s="40" t="str">
        <f>$S$19</f>
        <v>F</v>
      </c>
      <c r="T1092" s="41" t="str">
        <f>$T$19</f>
        <v>M</v>
      </c>
      <c r="U1092" s="35" t="str">
        <f>$U$19</f>
        <v>F</v>
      </c>
      <c r="V1092" s="96" t="str">
        <f>$V$19</f>
        <v>M</v>
      </c>
      <c r="W1092" s="42" t="str">
        <f>$W$19</f>
        <v>F</v>
      </c>
    </row>
    <row r="1093" spans="1:23" ht="13.5" thickBot="1" x14ac:dyDescent="0.25">
      <c r="A1093" s="43" t="str">
        <f>$A$20</f>
        <v>OFFICIALS</v>
      </c>
      <c r="B1093" s="111">
        <f>F1093+H1093+J1093+L1093+N1093+P1093+R1093</f>
        <v>0</v>
      </c>
      <c r="C1093" s="112">
        <f t="shared" ref="C1093:C1107" si="173">G1093+I1093+K1093+M1093+O1093+Q1093+S1093</f>
        <v>0</v>
      </c>
      <c r="D1093" s="113">
        <f t="shared" ref="D1093:D1107" si="174">F1093+H1093+J1093+L1093+N1093+P1093</f>
        <v>0</v>
      </c>
      <c r="E1093" s="112">
        <f t="shared" ref="E1093:E1107" si="175">G1093+I1093+K1093+M1093+O1093+Q1093</f>
        <v>0</v>
      </c>
      <c r="F1093" s="55"/>
      <c r="G1093" s="56"/>
      <c r="H1093" s="57"/>
      <c r="I1093" s="56"/>
      <c r="J1093" s="57"/>
      <c r="K1093" s="56"/>
      <c r="L1093" s="57"/>
      <c r="M1093" s="56"/>
      <c r="N1093" s="57"/>
      <c r="O1093" s="56"/>
      <c r="P1093" s="57"/>
      <c r="Q1093" s="56"/>
      <c r="R1093" s="58"/>
      <c r="S1093" s="59"/>
      <c r="T1093" s="128"/>
      <c r="U1093" s="129"/>
      <c r="V1093" s="128"/>
      <c r="W1093" s="130"/>
    </row>
    <row r="1094" spans="1:23" ht="13.5" thickBot="1" x14ac:dyDescent="0.25">
      <c r="A1094" s="43" t="str">
        <f>$A$21</f>
        <v>SUPERVISORS</v>
      </c>
      <c r="B1094" s="111">
        <f t="shared" ref="B1094:B1107" si="176">F1094+H1094+J1094+L1094+N1094+P1094+R1094</f>
        <v>0</v>
      </c>
      <c r="C1094" s="112">
        <f t="shared" si="173"/>
        <v>0</v>
      </c>
      <c r="D1094" s="113">
        <f t="shared" si="174"/>
        <v>0</v>
      </c>
      <c r="E1094" s="112">
        <f t="shared" si="175"/>
        <v>0</v>
      </c>
      <c r="F1094" s="55"/>
      <c r="G1094" s="56"/>
      <c r="H1094" s="57"/>
      <c r="I1094" s="56"/>
      <c r="J1094" s="57"/>
      <c r="K1094" s="56"/>
      <c r="L1094" s="57"/>
      <c r="M1094" s="56"/>
      <c r="N1094" s="57"/>
      <c r="O1094" s="56"/>
      <c r="P1094" s="57"/>
      <c r="Q1094" s="60"/>
      <c r="R1094" s="61"/>
      <c r="S1094" s="62"/>
      <c r="T1094" s="131"/>
      <c r="U1094" s="132"/>
      <c r="V1094" s="131"/>
      <c r="W1094" s="133"/>
    </row>
    <row r="1095" spans="1:23" ht="13.5" thickBot="1" x14ac:dyDescent="0.25">
      <c r="A1095" s="43" t="str">
        <f>$A$22</f>
        <v>FOREMEN/WOMEN</v>
      </c>
      <c r="B1095" s="111">
        <f t="shared" si="176"/>
        <v>0</v>
      </c>
      <c r="C1095" s="112">
        <f t="shared" si="173"/>
        <v>0</v>
      </c>
      <c r="D1095" s="113">
        <f t="shared" si="174"/>
        <v>0</v>
      </c>
      <c r="E1095" s="112">
        <f t="shared" si="175"/>
        <v>0</v>
      </c>
      <c r="F1095" s="55"/>
      <c r="G1095" s="56"/>
      <c r="H1095" s="57"/>
      <c r="I1095" s="56"/>
      <c r="J1095" s="57"/>
      <c r="K1095" s="56"/>
      <c r="L1095" s="57"/>
      <c r="M1095" s="56"/>
      <c r="N1095" s="57"/>
      <c r="O1095" s="56"/>
      <c r="P1095" s="57"/>
      <c r="Q1095" s="60"/>
      <c r="R1095" s="65"/>
      <c r="S1095" s="66"/>
      <c r="T1095" s="134"/>
      <c r="U1095" s="135"/>
      <c r="V1095" s="134"/>
      <c r="W1095" s="136"/>
    </row>
    <row r="1096" spans="1:23" ht="13.5" thickBot="1" x14ac:dyDescent="0.25">
      <c r="A1096" s="43" t="str">
        <f>$A$23</f>
        <v>CLERICAL</v>
      </c>
      <c r="B1096" s="111">
        <f t="shared" si="176"/>
        <v>0</v>
      </c>
      <c r="C1096" s="112">
        <f t="shared" si="173"/>
        <v>0</v>
      </c>
      <c r="D1096" s="113">
        <f t="shared" si="174"/>
        <v>0</v>
      </c>
      <c r="E1096" s="112">
        <f t="shared" si="175"/>
        <v>0</v>
      </c>
      <c r="F1096" s="55"/>
      <c r="G1096" s="56"/>
      <c r="H1096" s="57"/>
      <c r="I1096" s="56"/>
      <c r="J1096" s="57"/>
      <c r="K1096" s="56"/>
      <c r="L1096" s="57"/>
      <c r="M1096" s="56"/>
      <c r="N1096" s="57"/>
      <c r="O1096" s="56"/>
      <c r="P1096" s="57"/>
      <c r="Q1096" s="60"/>
      <c r="R1096" s="65"/>
      <c r="S1096" s="66"/>
      <c r="T1096" s="134"/>
      <c r="U1096" s="135"/>
      <c r="V1096" s="134"/>
      <c r="W1096" s="136"/>
    </row>
    <row r="1097" spans="1:23" ht="13.5" thickBot="1" x14ac:dyDescent="0.25">
      <c r="A1097" s="43" t="str">
        <f>$A$24</f>
        <v>EQUIPMENT OPERATORS</v>
      </c>
      <c r="B1097" s="111">
        <f t="shared" si="176"/>
        <v>0</v>
      </c>
      <c r="C1097" s="112">
        <f t="shared" si="173"/>
        <v>0</v>
      </c>
      <c r="D1097" s="113">
        <f t="shared" si="174"/>
        <v>0</v>
      </c>
      <c r="E1097" s="112">
        <f t="shared" si="175"/>
        <v>0</v>
      </c>
      <c r="F1097" s="55"/>
      <c r="G1097" s="56"/>
      <c r="H1097" s="57"/>
      <c r="I1097" s="56"/>
      <c r="J1097" s="57"/>
      <c r="K1097" s="56"/>
      <c r="L1097" s="57"/>
      <c r="M1097" s="56"/>
      <c r="N1097" s="57"/>
      <c r="O1097" s="56"/>
      <c r="P1097" s="57"/>
      <c r="Q1097" s="60"/>
      <c r="R1097" s="65"/>
      <c r="S1097" s="66"/>
      <c r="T1097" s="67"/>
      <c r="U1097" s="89"/>
      <c r="V1097" s="67"/>
      <c r="W1097" s="68"/>
    </row>
    <row r="1098" spans="1:23" ht="13.5" thickBot="1" x14ac:dyDescent="0.25">
      <c r="A1098" s="43" t="str">
        <f>$A$25</f>
        <v>MECHANICS</v>
      </c>
      <c r="B1098" s="111">
        <f t="shared" si="176"/>
        <v>0</v>
      </c>
      <c r="C1098" s="112">
        <f t="shared" si="173"/>
        <v>0</v>
      </c>
      <c r="D1098" s="113">
        <f t="shared" si="174"/>
        <v>0</v>
      </c>
      <c r="E1098" s="112">
        <f t="shared" si="175"/>
        <v>0</v>
      </c>
      <c r="F1098" s="55"/>
      <c r="G1098" s="56"/>
      <c r="H1098" s="57"/>
      <c r="I1098" s="56"/>
      <c r="J1098" s="57"/>
      <c r="K1098" s="56"/>
      <c r="L1098" s="57"/>
      <c r="M1098" s="56"/>
      <c r="N1098" s="57"/>
      <c r="O1098" s="56"/>
      <c r="P1098" s="57"/>
      <c r="Q1098" s="60"/>
      <c r="R1098" s="65"/>
      <c r="S1098" s="66"/>
      <c r="T1098" s="67"/>
      <c r="U1098" s="89"/>
      <c r="V1098" s="67"/>
      <c r="W1098" s="68"/>
    </row>
    <row r="1099" spans="1:23" ht="13.5" thickBot="1" x14ac:dyDescent="0.25">
      <c r="A1099" s="43" t="str">
        <f>$A$26</f>
        <v>TRUCK DRIVERS</v>
      </c>
      <c r="B1099" s="111">
        <f t="shared" si="176"/>
        <v>0</v>
      </c>
      <c r="C1099" s="112">
        <f t="shared" si="173"/>
        <v>0</v>
      </c>
      <c r="D1099" s="113">
        <f t="shared" si="174"/>
        <v>0</v>
      </c>
      <c r="E1099" s="112">
        <f t="shared" si="175"/>
        <v>0</v>
      </c>
      <c r="F1099" s="55"/>
      <c r="G1099" s="56"/>
      <c r="H1099" s="57"/>
      <c r="I1099" s="56"/>
      <c r="J1099" s="57"/>
      <c r="K1099" s="56"/>
      <c r="L1099" s="57"/>
      <c r="M1099" s="56"/>
      <c r="N1099" s="57"/>
      <c r="O1099" s="56"/>
      <c r="P1099" s="57"/>
      <c r="Q1099" s="60"/>
      <c r="R1099" s="69"/>
      <c r="S1099" s="70"/>
      <c r="T1099" s="63"/>
      <c r="U1099" s="90"/>
      <c r="V1099" s="63"/>
      <c r="W1099" s="64"/>
    </row>
    <row r="1100" spans="1:23" ht="13.5" thickBot="1" x14ac:dyDescent="0.25">
      <c r="A1100" s="43" t="str">
        <f>$A$27</f>
        <v>IRONWORKERS</v>
      </c>
      <c r="B1100" s="111">
        <f t="shared" si="176"/>
        <v>0</v>
      </c>
      <c r="C1100" s="112">
        <f t="shared" si="173"/>
        <v>0</v>
      </c>
      <c r="D1100" s="113">
        <f t="shared" si="174"/>
        <v>0</v>
      </c>
      <c r="E1100" s="112">
        <f t="shared" si="175"/>
        <v>0</v>
      </c>
      <c r="F1100" s="55"/>
      <c r="G1100" s="56"/>
      <c r="H1100" s="57"/>
      <c r="I1100" s="56"/>
      <c r="J1100" s="57"/>
      <c r="K1100" s="56"/>
      <c r="L1100" s="57"/>
      <c r="M1100" s="56"/>
      <c r="N1100" s="57"/>
      <c r="O1100" s="56"/>
      <c r="P1100" s="57"/>
      <c r="Q1100" s="60"/>
      <c r="R1100" s="71"/>
      <c r="S1100" s="72"/>
      <c r="T1100" s="73"/>
      <c r="U1100" s="91"/>
      <c r="V1100" s="73"/>
      <c r="W1100" s="74"/>
    </row>
    <row r="1101" spans="1:23" ht="13.5" thickBot="1" x14ac:dyDescent="0.25">
      <c r="A1101" s="43" t="str">
        <f>$A$28</f>
        <v>CARPENTERS</v>
      </c>
      <c r="B1101" s="111">
        <f t="shared" si="176"/>
        <v>0</v>
      </c>
      <c r="C1101" s="112">
        <f t="shared" si="173"/>
        <v>0</v>
      </c>
      <c r="D1101" s="113">
        <f t="shared" si="174"/>
        <v>0</v>
      </c>
      <c r="E1101" s="112">
        <f t="shared" si="175"/>
        <v>0</v>
      </c>
      <c r="F1101" s="55"/>
      <c r="G1101" s="56"/>
      <c r="H1101" s="57"/>
      <c r="I1101" s="56"/>
      <c r="J1101" s="57"/>
      <c r="K1101" s="56"/>
      <c r="L1101" s="57"/>
      <c r="M1101" s="56"/>
      <c r="N1101" s="57"/>
      <c r="O1101" s="56"/>
      <c r="P1101" s="57"/>
      <c r="Q1101" s="60"/>
      <c r="R1101" s="71"/>
      <c r="S1101" s="72"/>
      <c r="T1101" s="73"/>
      <c r="U1101" s="91"/>
      <c r="V1101" s="73"/>
      <c r="W1101" s="74"/>
    </row>
    <row r="1102" spans="1:23" ht="13.5" thickBot="1" x14ac:dyDescent="0.25">
      <c r="A1102" s="43" t="str">
        <f>$A$29</f>
        <v>CEMENT MASONS</v>
      </c>
      <c r="B1102" s="111">
        <f t="shared" si="176"/>
        <v>0</v>
      </c>
      <c r="C1102" s="112">
        <f t="shared" si="173"/>
        <v>0</v>
      </c>
      <c r="D1102" s="113">
        <f t="shared" si="174"/>
        <v>0</v>
      </c>
      <c r="E1102" s="112">
        <f t="shared" si="175"/>
        <v>0</v>
      </c>
      <c r="F1102" s="55"/>
      <c r="G1102" s="56"/>
      <c r="H1102" s="57"/>
      <c r="I1102" s="56"/>
      <c r="J1102" s="57"/>
      <c r="K1102" s="56"/>
      <c r="L1102" s="57"/>
      <c r="M1102" s="56"/>
      <c r="N1102" s="57"/>
      <c r="O1102" s="56"/>
      <c r="P1102" s="57"/>
      <c r="Q1102" s="60"/>
      <c r="R1102" s="71"/>
      <c r="S1102" s="72"/>
      <c r="T1102" s="73"/>
      <c r="U1102" s="91"/>
      <c r="V1102" s="73"/>
      <c r="W1102" s="74"/>
    </row>
    <row r="1103" spans="1:23" ht="13.5" thickBot="1" x14ac:dyDescent="0.25">
      <c r="A1103" s="43" t="str">
        <f>$A$30</f>
        <v>ELECTRICIANS</v>
      </c>
      <c r="B1103" s="111">
        <f t="shared" si="176"/>
        <v>0</v>
      </c>
      <c r="C1103" s="112">
        <f t="shared" si="173"/>
        <v>0</v>
      </c>
      <c r="D1103" s="113">
        <f t="shared" si="174"/>
        <v>0</v>
      </c>
      <c r="E1103" s="112">
        <f t="shared" si="175"/>
        <v>0</v>
      </c>
      <c r="F1103" s="55"/>
      <c r="G1103" s="56"/>
      <c r="H1103" s="57"/>
      <c r="I1103" s="56"/>
      <c r="J1103" s="57"/>
      <c r="K1103" s="56"/>
      <c r="L1103" s="57"/>
      <c r="M1103" s="56"/>
      <c r="N1103" s="57"/>
      <c r="O1103" s="56"/>
      <c r="P1103" s="57"/>
      <c r="Q1103" s="60"/>
      <c r="R1103" s="71"/>
      <c r="S1103" s="72"/>
      <c r="T1103" s="73"/>
      <c r="U1103" s="91"/>
      <c r="V1103" s="73"/>
      <c r="W1103" s="74"/>
    </row>
    <row r="1104" spans="1:23" ht="13.5" thickBot="1" x14ac:dyDescent="0.25">
      <c r="A1104" s="43" t="str">
        <f>$A$31</f>
        <v>PIPEFITTER/PLUMBERS</v>
      </c>
      <c r="B1104" s="111">
        <f t="shared" si="176"/>
        <v>0</v>
      </c>
      <c r="C1104" s="112">
        <f t="shared" si="173"/>
        <v>0</v>
      </c>
      <c r="D1104" s="113">
        <f t="shared" si="174"/>
        <v>0</v>
      </c>
      <c r="E1104" s="112">
        <f t="shared" si="175"/>
        <v>0</v>
      </c>
      <c r="F1104" s="55"/>
      <c r="G1104" s="56"/>
      <c r="H1104" s="57"/>
      <c r="I1104" s="56"/>
      <c r="J1104" s="57"/>
      <c r="K1104" s="56"/>
      <c r="L1104" s="57"/>
      <c r="M1104" s="56"/>
      <c r="N1104" s="57"/>
      <c r="O1104" s="56"/>
      <c r="P1104" s="57"/>
      <c r="Q1104" s="56"/>
      <c r="R1104" s="75"/>
      <c r="S1104" s="76"/>
      <c r="T1104" s="77"/>
      <c r="U1104" s="92"/>
      <c r="V1104" s="77"/>
      <c r="W1104" s="78"/>
    </row>
    <row r="1105" spans="1:23" ht="13.5" thickBot="1" x14ac:dyDescent="0.25">
      <c r="A1105" s="43" t="str">
        <f>$A$32</f>
        <v>PAINTERS</v>
      </c>
      <c r="B1105" s="111">
        <f t="shared" si="176"/>
        <v>0</v>
      </c>
      <c r="C1105" s="112">
        <f t="shared" si="173"/>
        <v>0</v>
      </c>
      <c r="D1105" s="113">
        <f t="shared" si="174"/>
        <v>0</v>
      </c>
      <c r="E1105" s="112">
        <f t="shared" si="175"/>
        <v>0</v>
      </c>
      <c r="F1105" s="55"/>
      <c r="G1105" s="56"/>
      <c r="H1105" s="57"/>
      <c r="I1105" s="56"/>
      <c r="J1105" s="57"/>
      <c r="K1105" s="56"/>
      <c r="L1105" s="57"/>
      <c r="M1105" s="56"/>
      <c r="N1105" s="57"/>
      <c r="O1105" s="56"/>
      <c r="P1105" s="57"/>
      <c r="Q1105" s="56"/>
      <c r="R1105" s="57"/>
      <c r="S1105" s="79"/>
      <c r="T1105" s="80"/>
      <c r="U1105" s="93"/>
      <c r="V1105" s="80"/>
      <c r="W1105" s="81"/>
    </row>
    <row r="1106" spans="1:23" ht="13.5" thickBot="1" x14ac:dyDescent="0.25">
      <c r="A1106" s="43" t="str">
        <f>$A$33</f>
        <v>LABORERS-SEMI SKILLED</v>
      </c>
      <c r="B1106" s="111">
        <f t="shared" si="176"/>
        <v>0</v>
      </c>
      <c r="C1106" s="112">
        <f t="shared" si="173"/>
        <v>0</v>
      </c>
      <c r="D1106" s="113">
        <f t="shared" si="174"/>
        <v>0</v>
      </c>
      <c r="E1106" s="112">
        <f t="shared" si="175"/>
        <v>0</v>
      </c>
      <c r="F1106" s="55"/>
      <c r="G1106" s="56"/>
      <c r="H1106" s="57"/>
      <c r="I1106" s="56"/>
      <c r="J1106" s="57"/>
      <c r="K1106" s="56"/>
      <c r="L1106" s="57"/>
      <c r="M1106" s="56"/>
      <c r="N1106" s="57"/>
      <c r="O1106" s="56"/>
      <c r="P1106" s="57"/>
      <c r="Q1106" s="56"/>
      <c r="R1106" s="57"/>
      <c r="S1106" s="79"/>
      <c r="T1106" s="80"/>
      <c r="U1106" s="93"/>
      <c r="V1106" s="80"/>
      <c r="W1106" s="81"/>
    </row>
    <row r="1107" spans="1:23" ht="13.5" thickBot="1" x14ac:dyDescent="0.25">
      <c r="A1107" s="43" t="str">
        <f>$A$34</f>
        <v>LABORERS-UNSKILLED</v>
      </c>
      <c r="B1107" s="111">
        <f t="shared" si="176"/>
        <v>0</v>
      </c>
      <c r="C1107" s="112">
        <f t="shared" si="173"/>
        <v>0</v>
      </c>
      <c r="D1107" s="113">
        <f t="shared" si="174"/>
        <v>0</v>
      </c>
      <c r="E1107" s="112">
        <f t="shared" si="175"/>
        <v>0</v>
      </c>
      <c r="F1107" s="55"/>
      <c r="G1107" s="56"/>
      <c r="H1107" s="57"/>
      <c r="I1107" s="56"/>
      <c r="J1107" s="57"/>
      <c r="K1107" s="56"/>
      <c r="L1107" s="57"/>
      <c r="M1107" s="56"/>
      <c r="N1107" s="57"/>
      <c r="O1107" s="56"/>
      <c r="P1107" s="57"/>
      <c r="Q1107" s="56"/>
      <c r="R1107" s="57"/>
      <c r="S1107" s="79"/>
      <c r="T1107" s="80"/>
      <c r="U1107" s="93"/>
      <c r="V1107" s="80"/>
      <c r="W1107" s="81"/>
    </row>
    <row r="1108" spans="1:23" ht="13.5" thickBot="1" x14ac:dyDescent="0.25">
      <c r="A1108" s="43" t="str">
        <f>$A$35</f>
        <v>TOTAL</v>
      </c>
      <c r="B1108" s="114">
        <f t="shared" ref="B1108:O1108" si="177">SUM(B1093:B1107)</f>
        <v>0</v>
      </c>
      <c r="C1108" s="110">
        <f t="shared" si="177"/>
        <v>0</v>
      </c>
      <c r="D1108" s="115">
        <f t="shared" si="177"/>
        <v>0</v>
      </c>
      <c r="E1108" s="109">
        <f t="shared" si="177"/>
        <v>0</v>
      </c>
      <c r="F1108" s="107">
        <f t="shared" si="177"/>
        <v>0</v>
      </c>
      <c r="G1108" s="108">
        <f t="shared" si="177"/>
        <v>0</v>
      </c>
      <c r="H1108" s="107">
        <f t="shared" si="177"/>
        <v>0</v>
      </c>
      <c r="I1108" s="108">
        <f t="shared" si="177"/>
        <v>0</v>
      </c>
      <c r="J1108" s="107">
        <f t="shared" si="177"/>
        <v>0</v>
      </c>
      <c r="K1108" s="108">
        <f t="shared" si="177"/>
        <v>0</v>
      </c>
      <c r="L1108" s="107">
        <f t="shared" si="177"/>
        <v>0</v>
      </c>
      <c r="M1108" s="108">
        <f t="shared" si="177"/>
        <v>0</v>
      </c>
      <c r="N1108" s="107">
        <f t="shared" si="177"/>
        <v>0</v>
      </c>
      <c r="O1108" s="108">
        <f t="shared" si="177"/>
        <v>0</v>
      </c>
      <c r="P1108" s="107">
        <f>SUM(P1093:P1107)</f>
        <v>0</v>
      </c>
      <c r="Q1108" s="108">
        <f>SUM(Q1093:Q1107)</f>
        <v>0</v>
      </c>
      <c r="R1108" s="107">
        <f t="shared" ref="R1108:S1108" si="178">SUM(R1093:R1107)</f>
        <v>0</v>
      </c>
      <c r="S1108" s="109">
        <f t="shared" si="178"/>
        <v>0</v>
      </c>
      <c r="T1108" s="107">
        <f>SUM(T1093:T1107)</f>
        <v>0</v>
      </c>
      <c r="U1108" s="110">
        <f>SUM(U1093:U1107)</f>
        <v>0</v>
      </c>
      <c r="V1108" s="107">
        <f>SUM(V1093:V1107)</f>
        <v>0</v>
      </c>
      <c r="W1108" s="109">
        <f>SUM(W1093:W1107)</f>
        <v>0</v>
      </c>
    </row>
    <row r="1109" spans="1:23" ht="12.75" customHeight="1" x14ac:dyDescent="0.2">
      <c r="A1109" s="222" t="str">
        <f>$A$36</f>
        <v>TABLE C (Table B data by racial status)</v>
      </c>
      <c r="B1109" s="223"/>
      <c r="C1109" s="223"/>
      <c r="D1109" s="223"/>
      <c r="E1109" s="223"/>
      <c r="F1109" s="223"/>
      <c r="G1109" s="223"/>
      <c r="H1109" s="223"/>
      <c r="I1109" s="223"/>
      <c r="J1109" s="223"/>
      <c r="K1109" s="223"/>
      <c r="L1109" s="223"/>
      <c r="M1109" s="223"/>
      <c r="N1109" s="223"/>
      <c r="O1109" s="223"/>
      <c r="P1109" s="223"/>
      <c r="Q1109" s="223"/>
      <c r="R1109" s="223"/>
      <c r="S1109" s="223"/>
      <c r="T1109" s="223"/>
      <c r="U1109" s="223"/>
      <c r="V1109" s="223"/>
      <c r="W1109" s="224"/>
    </row>
    <row r="1110" spans="1:23" ht="13.5" thickBot="1" x14ac:dyDescent="0.25">
      <c r="A1110" s="225"/>
      <c r="B1110" s="226"/>
      <c r="C1110" s="226"/>
      <c r="D1110" s="226"/>
      <c r="E1110" s="226"/>
      <c r="F1110" s="226"/>
      <c r="G1110" s="226"/>
      <c r="H1110" s="226"/>
      <c r="I1110" s="226"/>
      <c r="J1110" s="226"/>
      <c r="K1110" s="226"/>
      <c r="L1110" s="226"/>
      <c r="M1110" s="226"/>
      <c r="N1110" s="226"/>
      <c r="O1110" s="226"/>
      <c r="P1110" s="226"/>
      <c r="Q1110" s="226"/>
      <c r="R1110" s="226"/>
      <c r="S1110" s="226"/>
      <c r="T1110" s="226"/>
      <c r="U1110" s="226"/>
      <c r="V1110" s="226"/>
      <c r="W1110" s="227"/>
    </row>
    <row r="1111" spans="1:23" ht="13.5" thickBot="1" x14ac:dyDescent="0.25">
      <c r="A1111" s="43" t="str">
        <f>$A$38</f>
        <v>APPRENTICES</v>
      </c>
      <c r="B1111" s="112">
        <f>F1111+H1111+J1111+L1111+N1111+P1111+R1111</f>
        <v>0</v>
      </c>
      <c r="C1111" s="110">
        <f>G1111+I1111+K1111+M1111+O1111+Q1111+S1111</f>
        <v>0</v>
      </c>
      <c r="D1111" s="115">
        <f>F1111+H1111+J1111+L1111+N1111+P1111</f>
        <v>0</v>
      </c>
      <c r="E1111" s="112">
        <f>G1111+I1111+K1111+M1111+O1111+Q1111</f>
        <v>0</v>
      </c>
      <c r="F1111" s="94"/>
      <c r="G1111" s="56"/>
      <c r="H1111" s="95"/>
      <c r="I1111" s="56"/>
      <c r="J1111" s="95"/>
      <c r="K1111" s="56"/>
      <c r="L1111" s="95"/>
      <c r="M1111" s="56"/>
      <c r="N1111" s="95"/>
      <c r="O1111" s="56"/>
      <c r="P1111" s="95"/>
      <c r="Q1111" s="56"/>
      <c r="R1111" s="95"/>
      <c r="S1111" s="56"/>
      <c r="T1111" s="44"/>
      <c r="U1111" s="45"/>
      <c r="V1111" s="44"/>
      <c r="W1111" s="45"/>
    </row>
    <row r="1112" spans="1:23" ht="13.5" thickBot="1" x14ac:dyDescent="0.25">
      <c r="A1112" s="43" t="str">
        <f>$A$39</f>
        <v>OJT TRAINEES</v>
      </c>
      <c r="B1112" s="112">
        <f>F1112+H1112+J1112+L1112+N1112+P1112+R1112</f>
        <v>0</v>
      </c>
      <c r="C1112" s="110">
        <f>G1112+I1112+K1112+M1112+O1112+Q1112+S1112</f>
        <v>0</v>
      </c>
      <c r="D1112" s="115">
        <f>F1112+H1112+J1112+L1112+N1112+P1112</f>
        <v>0</v>
      </c>
      <c r="E1112" s="112">
        <f>G1112+I1112+K1112+M1112+O1112+Q1112</f>
        <v>0</v>
      </c>
      <c r="F1112" s="94"/>
      <c r="G1112" s="56"/>
      <c r="H1112" s="95"/>
      <c r="I1112" s="56"/>
      <c r="J1112" s="95"/>
      <c r="K1112" s="56"/>
      <c r="L1112" s="95"/>
      <c r="M1112" s="56"/>
      <c r="N1112" s="95"/>
      <c r="O1112" s="56"/>
      <c r="P1112" s="95"/>
      <c r="Q1112" s="56"/>
      <c r="R1112" s="95"/>
      <c r="S1112" s="56"/>
      <c r="T1112" s="46"/>
      <c r="U1112" s="47"/>
      <c r="V1112" s="46"/>
      <c r="W1112" s="47"/>
    </row>
    <row r="1113" spans="1:23" ht="15.75" customHeight="1" x14ac:dyDescent="0.2">
      <c r="A1113" s="228" t="str">
        <f>$A$40</f>
        <v xml:space="preserve">8. PREPARED BY: </v>
      </c>
      <c r="B1113" s="229"/>
      <c r="C1113" s="229"/>
      <c r="D1113" s="229"/>
      <c r="E1113" s="229"/>
      <c r="F1113" s="229"/>
      <c r="G1113" s="229"/>
      <c r="H1113" s="230"/>
      <c r="I1113" s="243" t="str">
        <f>$I$40</f>
        <v>9. DATE</v>
      </c>
      <c r="J1113" s="244"/>
      <c r="K1113" s="243" t="str">
        <f>$K$40</f>
        <v>10. REVIEWED BY:    (Signature and Title of State Highway Official)</v>
      </c>
      <c r="L1113" s="245"/>
      <c r="M1113" s="245"/>
      <c r="N1113" s="245"/>
      <c r="O1113" s="245"/>
      <c r="P1113" s="245"/>
      <c r="Q1113" s="245"/>
      <c r="R1113" s="245"/>
      <c r="S1113" s="245"/>
      <c r="T1113" s="245"/>
      <c r="U1113" s="244"/>
      <c r="V1113" s="243" t="s">
        <v>28</v>
      </c>
      <c r="W1113" s="246"/>
    </row>
    <row r="1114" spans="1:23" ht="12.75" customHeight="1" x14ac:dyDescent="0.2">
      <c r="A1114" s="247" t="str">
        <f>$A$41</f>
        <v>(Signature and Title of Contractors Representative)</v>
      </c>
      <c r="B1114" s="248"/>
      <c r="C1114" s="248"/>
      <c r="D1114" s="248"/>
      <c r="E1114" s="248"/>
      <c r="F1114" s="248"/>
      <c r="G1114" s="248"/>
      <c r="H1114" s="249"/>
      <c r="I1114" s="250" t="str">
        <f>IF($I$41="","",$I$41)</f>
        <v/>
      </c>
      <c r="J1114" s="192"/>
      <c r="K1114" s="253" t="str">
        <f>IF($K$41="","",$K$41)</f>
        <v/>
      </c>
      <c r="L1114" s="146"/>
      <c r="M1114" s="146"/>
      <c r="N1114" s="146"/>
      <c r="O1114" s="146"/>
      <c r="P1114" s="146"/>
      <c r="Q1114" s="146"/>
      <c r="R1114" s="146"/>
      <c r="S1114" s="146"/>
      <c r="T1114" s="146"/>
      <c r="U1114" s="254"/>
      <c r="V1114" s="258" t="str">
        <f>IF($V$41="","",$V$41)</f>
        <v/>
      </c>
      <c r="W1114" s="259"/>
    </row>
    <row r="1115" spans="1:23" x14ac:dyDescent="0.2">
      <c r="A1115" s="262" t="str">
        <f>IF($A$42="","",$A$42)</f>
        <v/>
      </c>
      <c r="B1115" s="263"/>
      <c r="C1115" s="263"/>
      <c r="D1115" s="263"/>
      <c r="E1115" s="263"/>
      <c r="F1115" s="263"/>
      <c r="G1115" s="263"/>
      <c r="H1115" s="264"/>
      <c r="I1115" s="193"/>
      <c r="J1115" s="192"/>
      <c r="K1115" s="253"/>
      <c r="L1115" s="146"/>
      <c r="M1115" s="146"/>
      <c r="N1115" s="146"/>
      <c r="O1115" s="146"/>
      <c r="P1115" s="146"/>
      <c r="Q1115" s="146"/>
      <c r="R1115" s="146"/>
      <c r="S1115" s="146"/>
      <c r="T1115" s="146"/>
      <c r="U1115" s="254"/>
      <c r="V1115" s="258"/>
      <c r="W1115" s="259"/>
    </row>
    <row r="1116" spans="1:23" x14ac:dyDescent="0.2">
      <c r="A1116" s="262"/>
      <c r="B1116" s="263"/>
      <c r="C1116" s="263"/>
      <c r="D1116" s="263"/>
      <c r="E1116" s="263"/>
      <c r="F1116" s="263"/>
      <c r="G1116" s="263"/>
      <c r="H1116" s="264"/>
      <c r="I1116" s="193"/>
      <c r="J1116" s="192"/>
      <c r="K1116" s="253"/>
      <c r="L1116" s="146"/>
      <c r="M1116" s="146"/>
      <c r="N1116" s="146"/>
      <c r="O1116" s="146"/>
      <c r="P1116" s="146"/>
      <c r="Q1116" s="146"/>
      <c r="R1116" s="146"/>
      <c r="S1116" s="146"/>
      <c r="T1116" s="146"/>
      <c r="U1116" s="254"/>
      <c r="V1116" s="258"/>
      <c r="W1116" s="259"/>
    </row>
    <row r="1117" spans="1:23" ht="13.5" thickBot="1" x14ac:dyDescent="0.25">
      <c r="A1117" s="265"/>
      <c r="B1117" s="266"/>
      <c r="C1117" s="266"/>
      <c r="D1117" s="266"/>
      <c r="E1117" s="266"/>
      <c r="F1117" s="266"/>
      <c r="G1117" s="266"/>
      <c r="H1117" s="267"/>
      <c r="I1117" s="251"/>
      <c r="J1117" s="252"/>
      <c r="K1117" s="255"/>
      <c r="L1117" s="256"/>
      <c r="M1117" s="256"/>
      <c r="N1117" s="256"/>
      <c r="O1117" s="256"/>
      <c r="P1117" s="256"/>
      <c r="Q1117" s="256"/>
      <c r="R1117" s="256"/>
      <c r="S1117" s="256"/>
      <c r="T1117" s="256"/>
      <c r="U1117" s="257"/>
      <c r="V1117" s="260"/>
      <c r="W1117" s="261"/>
    </row>
    <row r="1118" spans="1:23" x14ac:dyDescent="0.2">
      <c r="A1118" s="234" t="str">
        <f>$A$45</f>
        <v>Form FHWA- 1391 (Rev. 06-22)</v>
      </c>
      <c r="B1118" s="235"/>
      <c r="C1118" s="236"/>
      <c r="D1118" s="236"/>
      <c r="E1118" s="49"/>
      <c r="F1118" s="49"/>
      <c r="G1118" s="49"/>
      <c r="H1118" s="49"/>
      <c r="I1118" s="49"/>
      <c r="J1118" s="237" t="str">
        <f>$J$45</f>
        <v>PREVIOUS EDITIONS ARE OBSOLETE</v>
      </c>
      <c r="K1118" s="237"/>
      <c r="L1118" s="237"/>
      <c r="M1118" s="237"/>
      <c r="N1118" s="237"/>
      <c r="O1118" s="237"/>
      <c r="P1118" s="237"/>
      <c r="Q1118" s="237"/>
      <c r="R1118" s="237"/>
      <c r="S1118" s="237"/>
      <c r="T1118" s="237"/>
      <c r="U1118" s="237"/>
      <c r="V1118" s="237"/>
      <c r="W1118" s="237"/>
    </row>
    <row r="1119" spans="1:23" ht="13.5" thickBot="1" x14ac:dyDescent="0.25"/>
    <row r="1120" spans="1:23" s="52" customFormat="1" ht="18.75" thickBot="1" x14ac:dyDescent="0.3">
      <c r="A1120" s="207" t="str">
        <f>$A$10</f>
        <v xml:space="preserve">FEDERAL-AID HIGHWAY CONSTRUCTION CONTRACTORS ANNUAL EEO REPORT </v>
      </c>
      <c r="B1120" s="208"/>
      <c r="C1120" s="208"/>
      <c r="D1120" s="208"/>
      <c r="E1120" s="208"/>
      <c r="F1120" s="208"/>
      <c r="G1120" s="208"/>
      <c r="H1120" s="208"/>
      <c r="I1120" s="208"/>
      <c r="J1120" s="208"/>
      <c r="K1120" s="208"/>
      <c r="L1120" s="208"/>
      <c r="M1120" s="208"/>
      <c r="N1120" s="208"/>
      <c r="O1120" s="208"/>
      <c r="P1120" s="208"/>
      <c r="Q1120" s="208"/>
      <c r="R1120" s="208"/>
      <c r="S1120" s="208"/>
      <c r="T1120" s="208"/>
      <c r="U1120" s="208"/>
      <c r="V1120" s="208"/>
      <c r="W1120" s="209"/>
    </row>
    <row r="1121" spans="1:23" ht="12.75" customHeight="1" x14ac:dyDescent="0.2">
      <c r="A1121" s="210" t="str">
        <f>$A$11</f>
        <v xml:space="preserve">1. SELECT FIELD FROM DROPDOWN MENU: </v>
      </c>
      <c r="B1121" s="211"/>
      <c r="C1121" s="211"/>
      <c r="D1121" s="212"/>
      <c r="E1121" s="213" t="str">
        <f>$E$11</f>
        <v>2. COMPANY NAME, CITY, STATE:</v>
      </c>
      <c r="F1121" s="138"/>
      <c r="G1121" s="138"/>
      <c r="H1121" s="138"/>
      <c r="I1121" s="214"/>
      <c r="J1121" s="161" t="str">
        <f>$J$11</f>
        <v>3. PROJECT NAME or DESCRIPTION:</v>
      </c>
      <c r="K1121" s="162"/>
      <c r="L1121" s="162"/>
      <c r="M1121" s="162"/>
      <c r="N1121" s="163" t="str">
        <f>$N$11</f>
        <v>4. DOLLAR AMOUNT OF CONTRACT:</v>
      </c>
      <c r="O1121" s="164"/>
      <c r="P1121" s="164"/>
      <c r="Q1121" s="164"/>
      <c r="R1121" s="215" t="str">
        <f>$R$11</f>
        <v>5.REPORTING WEEK FOR THIS PROJECT:</v>
      </c>
      <c r="S1121" s="216"/>
      <c r="T1121" s="216"/>
      <c r="U1121" s="216"/>
      <c r="V1121" s="216"/>
      <c r="W1121" s="217"/>
    </row>
    <row r="1122" spans="1:23" ht="12.75" customHeight="1" x14ac:dyDescent="0.2">
      <c r="A1122" s="184"/>
      <c r="B1122" s="185"/>
      <c r="C1122" s="185"/>
      <c r="D1122" s="186"/>
      <c r="E1122" s="190" t="str">
        <f>IF($D$4="","Enter Company information at top of spreadsheet",$D$4)</f>
        <v>Enter Company information at top of spreadsheet</v>
      </c>
      <c r="F1122" s="191"/>
      <c r="G1122" s="191"/>
      <c r="H1122" s="191"/>
      <c r="I1122" s="192"/>
      <c r="J1122" s="165"/>
      <c r="K1122" s="166"/>
      <c r="L1122" s="166"/>
      <c r="M1122" s="166"/>
      <c r="N1122" s="169"/>
      <c r="O1122" s="170"/>
      <c r="P1122" s="170"/>
      <c r="Q1122" s="171"/>
      <c r="R1122" s="197"/>
      <c r="S1122" s="198"/>
      <c r="T1122" s="198"/>
      <c r="U1122" s="198"/>
      <c r="V1122" s="198"/>
      <c r="W1122" s="199"/>
    </row>
    <row r="1123" spans="1:23" x14ac:dyDescent="0.2">
      <c r="A1123" s="184"/>
      <c r="B1123" s="185"/>
      <c r="C1123" s="185"/>
      <c r="D1123" s="186"/>
      <c r="E1123" s="193"/>
      <c r="F1123" s="191"/>
      <c r="G1123" s="191"/>
      <c r="H1123" s="191"/>
      <c r="I1123" s="192"/>
      <c r="J1123" s="165"/>
      <c r="K1123" s="166"/>
      <c r="L1123" s="166"/>
      <c r="M1123" s="166"/>
      <c r="N1123" s="172"/>
      <c r="O1123" s="170"/>
      <c r="P1123" s="170"/>
      <c r="Q1123" s="171"/>
      <c r="R1123" s="200"/>
      <c r="S1123" s="198"/>
      <c r="T1123" s="198"/>
      <c r="U1123" s="198"/>
      <c r="V1123" s="198"/>
      <c r="W1123" s="199"/>
    </row>
    <row r="1124" spans="1:23" ht="13.5" thickBot="1" x14ac:dyDescent="0.25">
      <c r="A1124" s="187"/>
      <c r="B1124" s="188"/>
      <c r="C1124" s="188"/>
      <c r="D1124" s="189"/>
      <c r="E1124" s="194"/>
      <c r="F1124" s="195"/>
      <c r="G1124" s="195"/>
      <c r="H1124" s="195"/>
      <c r="I1124" s="196"/>
      <c r="J1124" s="167"/>
      <c r="K1124" s="168"/>
      <c r="L1124" s="168"/>
      <c r="M1124" s="168"/>
      <c r="N1124" s="173"/>
      <c r="O1124" s="174"/>
      <c r="P1124" s="174"/>
      <c r="Q1124" s="175"/>
      <c r="R1124" s="201"/>
      <c r="S1124" s="202"/>
      <c r="T1124" s="202"/>
      <c r="U1124" s="202"/>
      <c r="V1124" s="202"/>
      <c r="W1124" s="203"/>
    </row>
    <row r="1125" spans="1:23" ht="13.5" customHeight="1" thickBot="1" x14ac:dyDescent="0.25">
      <c r="A1125" s="204" t="str">
        <f>$A$15</f>
        <v>This collection of information is required by law and regulation 23 U.S.C. 140a and 23 CFR Part 230. The OMB control number for this collection is 2125-0019 expiring in March 2025.</v>
      </c>
      <c r="B1125" s="205"/>
      <c r="C1125" s="205"/>
      <c r="D1125" s="205"/>
      <c r="E1125" s="205"/>
      <c r="F1125" s="205"/>
      <c r="G1125" s="205"/>
      <c r="H1125" s="205"/>
      <c r="I1125" s="205"/>
      <c r="J1125" s="205"/>
      <c r="K1125" s="205"/>
      <c r="L1125" s="205"/>
      <c r="M1125" s="205"/>
      <c r="N1125" s="205"/>
      <c r="O1125" s="205"/>
      <c r="P1125" s="205"/>
      <c r="Q1125" s="205"/>
      <c r="R1125" s="205"/>
      <c r="S1125" s="205"/>
      <c r="T1125" s="205"/>
      <c r="U1125" s="205"/>
      <c r="V1125" s="205"/>
      <c r="W1125" s="206"/>
    </row>
    <row r="1126" spans="1:23" ht="25.5" customHeight="1" thickBot="1" x14ac:dyDescent="0.25">
      <c r="A1126" s="178" t="str">
        <f>$A$16</f>
        <v>6. WORKFORCE ON FEDERAL-AID AND CONSTRUCTION SITE(S) DURING LAST FULL PAY PERIOD ENDING IN JULY 2024</v>
      </c>
      <c r="B1126" s="179"/>
      <c r="C1126" s="179"/>
      <c r="D1126" s="179"/>
      <c r="E1126" s="179"/>
      <c r="F1126" s="179"/>
      <c r="G1126" s="179"/>
      <c r="H1126" s="179"/>
      <c r="I1126" s="179"/>
      <c r="J1126" s="179"/>
      <c r="K1126" s="179"/>
      <c r="L1126" s="179"/>
      <c r="M1126" s="179"/>
      <c r="N1126" s="179"/>
      <c r="O1126" s="179"/>
      <c r="P1126" s="179"/>
      <c r="Q1126" s="179"/>
      <c r="R1126" s="179"/>
      <c r="S1126" s="179"/>
      <c r="T1126" s="179"/>
      <c r="U1126" s="179"/>
      <c r="V1126" s="179"/>
      <c r="W1126" s="180"/>
    </row>
    <row r="1127" spans="1:23" ht="14.25" thickTop="1" thickBot="1" x14ac:dyDescent="0.25">
      <c r="A1127" s="181" t="str">
        <f>$A$17</f>
        <v>TABLE A</v>
      </c>
      <c r="B1127" s="182"/>
      <c r="C1127" s="182"/>
      <c r="D1127" s="182"/>
      <c r="E1127" s="182"/>
      <c r="F1127" s="182"/>
      <c r="G1127" s="182"/>
      <c r="H1127" s="182"/>
      <c r="I1127" s="182"/>
      <c r="J1127" s="182"/>
      <c r="K1127" s="182"/>
      <c r="L1127" s="182"/>
      <c r="M1127" s="182"/>
      <c r="N1127" s="182"/>
      <c r="O1127" s="182"/>
      <c r="P1127" s="182"/>
      <c r="Q1127" s="182"/>
      <c r="R1127" s="182"/>
      <c r="S1127" s="183"/>
      <c r="T1127" s="231" t="str">
        <f>$T$17</f>
        <v>TABLE B</v>
      </c>
      <c r="U1127" s="232"/>
      <c r="V1127" s="232"/>
      <c r="W1127" s="233"/>
    </row>
    <row r="1128" spans="1:23" ht="100.5" customHeight="1" thickTop="1" thickBot="1" x14ac:dyDescent="0.25">
      <c r="A1128" s="32" t="str">
        <f>$A$18</f>
        <v>JOB CATEGORIES</v>
      </c>
      <c r="B1128" s="238" t="str">
        <f>$B$18</f>
        <v>TOTAL EMPLOYED</v>
      </c>
      <c r="C1128" s="239"/>
      <c r="D1128" s="240" t="str">
        <f>$D$18</f>
        <v>TOTAL RACIAL / ETHNIC MINORITY</v>
      </c>
      <c r="E1128" s="241"/>
      <c r="F1128" s="242" t="str">
        <f>$F$18</f>
        <v>BLACK or
AFRICAN
AMERICAN</v>
      </c>
      <c r="G1128" s="177"/>
      <c r="H1128" s="176" t="str">
        <f>$H$18</f>
        <v>HISPANIC OR LATINO</v>
      </c>
      <c r="I1128" s="177"/>
      <c r="J1128" s="176" t="str">
        <f>$J$18</f>
        <v>AMERICAN 
INDIAN OR 
ALASKA 
NATIVE</v>
      </c>
      <c r="K1128" s="177"/>
      <c r="L1128" s="176" t="str">
        <f>$L$18</f>
        <v>ASIAN</v>
      </c>
      <c r="M1128" s="177"/>
      <c r="N1128" s="176" t="str">
        <f>$N$18</f>
        <v>NATIVE 
HAWAIIAN OR 
OTHER PACIFIC ISLANDER</v>
      </c>
      <c r="O1128" s="177"/>
      <c r="P1128" s="176" t="str">
        <f>$P$18</f>
        <v>TWO OR MORE RACES</v>
      </c>
      <c r="Q1128" s="177"/>
      <c r="R1128" s="176" t="str">
        <f>$R$18</f>
        <v xml:space="preserve">WHITE </v>
      </c>
      <c r="S1128" s="218"/>
      <c r="T1128" s="219" t="str">
        <f>$T$18</f>
        <v>APPRENTICES</v>
      </c>
      <c r="U1128" s="219"/>
      <c r="V1128" s="220" t="str">
        <f>$V$18</f>
        <v>ON THE JOB TRAINEES</v>
      </c>
      <c r="W1128" s="221"/>
    </row>
    <row r="1129" spans="1:23" ht="13.5" thickBot="1" x14ac:dyDescent="0.25">
      <c r="A1129" s="33"/>
      <c r="B1129" s="34" t="str">
        <f>$B$19</f>
        <v>M</v>
      </c>
      <c r="C1129" s="35" t="str">
        <f>$C$19</f>
        <v>F</v>
      </c>
      <c r="D1129" s="36" t="str">
        <f>$D$19</f>
        <v>M</v>
      </c>
      <c r="E1129" s="35" t="str">
        <f>$E$19</f>
        <v>F</v>
      </c>
      <c r="F1129" s="37" t="str">
        <f>$F$19</f>
        <v>M</v>
      </c>
      <c r="G1129" s="38" t="str">
        <f>$G$19</f>
        <v>F</v>
      </c>
      <c r="H1129" s="39" t="str">
        <f>$H$19</f>
        <v>M</v>
      </c>
      <c r="I1129" s="38" t="str">
        <f>$I$19</f>
        <v>F</v>
      </c>
      <c r="J1129" s="39" t="str">
        <f>$J$19</f>
        <v>M</v>
      </c>
      <c r="K1129" s="38" t="str">
        <f>$K$19</f>
        <v>F</v>
      </c>
      <c r="L1129" s="39" t="str">
        <f>$L$19</f>
        <v>M</v>
      </c>
      <c r="M1129" s="38" t="str">
        <f>$M$19</f>
        <v>F</v>
      </c>
      <c r="N1129" s="39" t="str">
        <f>$N$19</f>
        <v>M</v>
      </c>
      <c r="O1129" s="38" t="str">
        <f>$O$19</f>
        <v>F</v>
      </c>
      <c r="P1129" s="39" t="str">
        <f>$P$19</f>
        <v>M</v>
      </c>
      <c r="Q1129" s="38" t="str">
        <f>$Q$19</f>
        <v>F</v>
      </c>
      <c r="R1129" s="39" t="str">
        <f>$R$19</f>
        <v>M</v>
      </c>
      <c r="S1129" s="40" t="str">
        <f>$S$19</f>
        <v>F</v>
      </c>
      <c r="T1129" s="41" t="str">
        <f>$T$19</f>
        <v>M</v>
      </c>
      <c r="U1129" s="35" t="str">
        <f>$U$19</f>
        <v>F</v>
      </c>
      <c r="V1129" s="96" t="str">
        <f>$V$19</f>
        <v>M</v>
      </c>
      <c r="W1129" s="42" t="str">
        <f>$W$19</f>
        <v>F</v>
      </c>
    </row>
    <row r="1130" spans="1:23" ht="13.5" thickBot="1" x14ac:dyDescent="0.25">
      <c r="A1130" s="43" t="str">
        <f>$A$20</f>
        <v>OFFICIALS</v>
      </c>
      <c r="B1130" s="111">
        <f>F1130+H1130+J1130+L1130+N1130+P1130+R1130</f>
        <v>0</v>
      </c>
      <c r="C1130" s="112">
        <f t="shared" ref="C1130:C1144" si="179">G1130+I1130+K1130+M1130+O1130+Q1130+S1130</f>
        <v>0</v>
      </c>
      <c r="D1130" s="113">
        <f t="shared" ref="D1130:D1144" si="180">F1130+H1130+J1130+L1130+N1130+P1130</f>
        <v>0</v>
      </c>
      <c r="E1130" s="112">
        <f t="shared" ref="E1130:E1144" si="181">G1130+I1130+K1130+M1130+O1130+Q1130</f>
        <v>0</v>
      </c>
      <c r="F1130" s="55"/>
      <c r="G1130" s="56"/>
      <c r="H1130" s="57"/>
      <c r="I1130" s="56"/>
      <c r="J1130" s="57"/>
      <c r="K1130" s="56"/>
      <c r="L1130" s="57"/>
      <c r="M1130" s="56"/>
      <c r="N1130" s="57"/>
      <c r="O1130" s="56"/>
      <c r="P1130" s="57"/>
      <c r="Q1130" s="56"/>
      <c r="R1130" s="58"/>
      <c r="S1130" s="59"/>
      <c r="T1130" s="128"/>
      <c r="U1130" s="129"/>
      <c r="V1130" s="128"/>
      <c r="W1130" s="130"/>
    </row>
    <row r="1131" spans="1:23" ht="13.5" thickBot="1" x14ac:dyDescent="0.25">
      <c r="A1131" s="43" t="str">
        <f>$A$21</f>
        <v>SUPERVISORS</v>
      </c>
      <c r="B1131" s="111">
        <f t="shared" ref="B1131:B1144" si="182">F1131+H1131+J1131+L1131+N1131+P1131+R1131</f>
        <v>0</v>
      </c>
      <c r="C1131" s="112">
        <f t="shared" si="179"/>
        <v>0</v>
      </c>
      <c r="D1131" s="113">
        <f t="shared" si="180"/>
        <v>0</v>
      </c>
      <c r="E1131" s="112">
        <f t="shared" si="181"/>
        <v>0</v>
      </c>
      <c r="F1131" s="55"/>
      <c r="G1131" s="56"/>
      <c r="H1131" s="57"/>
      <c r="I1131" s="56"/>
      <c r="J1131" s="57"/>
      <c r="K1131" s="56"/>
      <c r="L1131" s="57"/>
      <c r="M1131" s="56"/>
      <c r="N1131" s="57"/>
      <c r="O1131" s="56"/>
      <c r="P1131" s="57"/>
      <c r="Q1131" s="60"/>
      <c r="R1131" s="61"/>
      <c r="S1131" s="62"/>
      <c r="T1131" s="131"/>
      <c r="U1131" s="132"/>
      <c r="V1131" s="131"/>
      <c r="W1131" s="133"/>
    </row>
    <row r="1132" spans="1:23" ht="13.5" thickBot="1" x14ac:dyDescent="0.25">
      <c r="A1132" s="43" t="str">
        <f>$A$22</f>
        <v>FOREMEN/WOMEN</v>
      </c>
      <c r="B1132" s="111">
        <f t="shared" si="182"/>
        <v>0</v>
      </c>
      <c r="C1132" s="112">
        <f t="shared" si="179"/>
        <v>0</v>
      </c>
      <c r="D1132" s="113">
        <f t="shared" si="180"/>
        <v>0</v>
      </c>
      <c r="E1132" s="112">
        <f t="shared" si="181"/>
        <v>0</v>
      </c>
      <c r="F1132" s="55"/>
      <c r="G1132" s="56"/>
      <c r="H1132" s="57"/>
      <c r="I1132" s="56"/>
      <c r="J1132" s="57"/>
      <c r="K1132" s="56"/>
      <c r="L1132" s="57"/>
      <c r="M1132" s="56"/>
      <c r="N1132" s="57"/>
      <c r="O1132" s="56"/>
      <c r="P1132" s="57"/>
      <c r="Q1132" s="60"/>
      <c r="R1132" s="65"/>
      <c r="S1132" s="66"/>
      <c r="T1132" s="134"/>
      <c r="U1132" s="135"/>
      <c r="V1132" s="134"/>
      <c r="W1132" s="136"/>
    </row>
    <row r="1133" spans="1:23" ht="13.5" thickBot="1" x14ac:dyDescent="0.25">
      <c r="A1133" s="43" t="str">
        <f>$A$23</f>
        <v>CLERICAL</v>
      </c>
      <c r="B1133" s="111">
        <f t="shared" si="182"/>
        <v>0</v>
      </c>
      <c r="C1133" s="112">
        <f t="shared" si="179"/>
        <v>0</v>
      </c>
      <c r="D1133" s="113">
        <f t="shared" si="180"/>
        <v>0</v>
      </c>
      <c r="E1133" s="112">
        <f t="shared" si="181"/>
        <v>0</v>
      </c>
      <c r="F1133" s="55"/>
      <c r="G1133" s="56"/>
      <c r="H1133" s="57"/>
      <c r="I1133" s="56"/>
      <c r="J1133" s="57"/>
      <c r="K1133" s="56"/>
      <c r="L1133" s="57"/>
      <c r="M1133" s="56"/>
      <c r="N1133" s="57"/>
      <c r="O1133" s="56"/>
      <c r="P1133" s="57"/>
      <c r="Q1133" s="60"/>
      <c r="R1133" s="65"/>
      <c r="S1133" s="66"/>
      <c r="T1133" s="134"/>
      <c r="U1133" s="135"/>
      <c r="V1133" s="134"/>
      <c r="W1133" s="136"/>
    </row>
    <row r="1134" spans="1:23" ht="13.5" thickBot="1" x14ac:dyDescent="0.25">
      <c r="A1134" s="43" t="str">
        <f>$A$24</f>
        <v>EQUIPMENT OPERATORS</v>
      </c>
      <c r="B1134" s="111">
        <f t="shared" si="182"/>
        <v>0</v>
      </c>
      <c r="C1134" s="112">
        <f t="shared" si="179"/>
        <v>0</v>
      </c>
      <c r="D1134" s="113">
        <f t="shared" si="180"/>
        <v>0</v>
      </c>
      <c r="E1134" s="112">
        <f t="shared" si="181"/>
        <v>0</v>
      </c>
      <c r="F1134" s="55"/>
      <c r="G1134" s="56"/>
      <c r="H1134" s="57"/>
      <c r="I1134" s="56"/>
      <c r="J1134" s="57"/>
      <c r="K1134" s="56"/>
      <c r="L1134" s="57"/>
      <c r="M1134" s="56"/>
      <c r="N1134" s="57"/>
      <c r="O1134" s="56"/>
      <c r="P1134" s="57"/>
      <c r="Q1134" s="60"/>
      <c r="R1134" s="65"/>
      <c r="S1134" s="66"/>
      <c r="T1134" s="67"/>
      <c r="U1134" s="89"/>
      <c r="V1134" s="67"/>
      <c r="W1134" s="68"/>
    </row>
    <row r="1135" spans="1:23" ht="13.5" thickBot="1" x14ac:dyDescent="0.25">
      <c r="A1135" s="43" t="str">
        <f>$A$25</f>
        <v>MECHANICS</v>
      </c>
      <c r="B1135" s="111">
        <f t="shared" si="182"/>
        <v>0</v>
      </c>
      <c r="C1135" s="112">
        <f t="shared" si="179"/>
        <v>0</v>
      </c>
      <c r="D1135" s="113">
        <f t="shared" si="180"/>
        <v>0</v>
      </c>
      <c r="E1135" s="112">
        <f t="shared" si="181"/>
        <v>0</v>
      </c>
      <c r="F1135" s="55"/>
      <c r="G1135" s="56"/>
      <c r="H1135" s="57"/>
      <c r="I1135" s="56"/>
      <c r="J1135" s="57"/>
      <c r="K1135" s="56"/>
      <c r="L1135" s="57"/>
      <c r="M1135" s="56"/>
      <c r="N1135" s="57"/>
      <c r="O1135" s="56"/>
      <c r="P1135" s="57"/>
      <c r="Q1135" s="60"/>
      <c r="R1135" s="65"/>
      <c r="S1135" s="66"/>
      <c r="T1135" s="67"/>
      <c r="U1135" s="89"/>
      <c r="V1135" s="67"/>
      <c r="W1135" s="68"/>
    </row>
    <row r="1136" spans="1:23" ht="13.5" thickBot="1" x14ac:dyDescent="0.25">
      <c r="A1136" s="43" t="str">
        <f>$A$26</f>
        <v>TRUCK DRIVERS</v>
      </c>
      <c r="B1136" s="111">
        <f t="shared" si="182"/>
        <v>0</v>
      </c>
      <c r="C1136" s="112">
        <f t="shared" si="179"/>
        <v>0</v>
      </c>
      <c r="D1136" s="113">
        <f t="shared" si="180"/>
        <v>0</v>
      </c>
      <c r="E1136" s="112">
        <f t="shared" si="181"/>
        <v>0</v>
      </c>
      <c r="F1136" s="55"/>
      <c r="G1136" s="56"/>
      <c r="H1136" s="57"/>
      <c r="I1136" s="56"/>
      <c r="J1136" s="57"/>
      <c r="K1136" s="56"/>
      <c r="L1136" s="57"/>
      <c r="M1136" s="56"/>
      <c r="N1136" s="57"/>
      <c r="O1136" s="56"/>
      <c r="P1136" s="57"/>
      <c r="Q1136" s="60"/>
      <c r="R1136" s="69"/>
      <c r="S1136" s="70"/>
      <c r="T1136" s="63"/>
      <c r="U1136" s="90"/>
      <c r="V1136" s="63"/>
      <c r="W1136" s="64"/>
    </row>
    <row r="1137" spans="1:23" ht="13.5" thickBot="1" x14ac:dyDescent="0.25">
      <c r="A1137" s="43" t="str">
        <f>$A$27</f>
        <v>IRONWORKERS</v>
      </c>
      <c r="B1137" s="111">
        <f t="shared" si="182"/>
        <v>0</v>
      </c>
      <c r="C1137" s="112">
        <f t="shared" si="179"/>
        <v>0</v>
      </c>
      <c r="D1137" s="113">
        <f t="shared" si="180"/>
        <v>0</v>
      </c>
      <c r="E1137" s="112">
        <f t="shared" si="181"/>
        <v>0</v>
      </c>
      <c r="F1137" s="55"/>
      <c r="G1137" s="56"/>
      <c r="H1137" s="57"/>
      <c r="I1137" s="56"/>
      <c r="J1137" s="57"/>
      <c r="K1137" s="56"/>
      <c r="L1137" s="57"/>
      <c r="M1137" s="56"/>
      <c r="N1137" s="57"/>
      <c r="O1137" s="56"/>
      <c r="P1137" s="57"/>
      <c r="Q1137" s="60"/>
      <c r="R1137" s="71"/>
      <c r="S1137" s="72"/>
      <c r="T1137" s="73"/>
      <c r="U1137" s="91"/>
      <c r="V1137" s="73"/>
      <c r="W1137" s="74"/>
    </row>
    <row r="1138" spans="1:23" ht="13.5" thickBot="1" x14ac:dyDescent="0.25">
      <c r="A1138" s="43" t="str">
        <f>$A$28</f>
        <v>CARPENTERS</v>
      </c>
      <c r="B1138" s="111">
        <f t="shared" si="182"/>
        <v>0</v>
      </c>
      <c r="C1138" s="112">
        <f t="shared" si="179"/>
        <v>0</v>
      </c>
      <c r="D1138" s="113">
        <f t="shared" si="180"/>
        <v>0</v>
      </c>
      <c r="E1138" s="112">
        <f t="shared" si="181"/>
        <v>0</v>
      </c>
      <c r="F1138" s="55"/>
      <c r="G1138" s="56"/>
      <c r="H1138" s="57"/>
      <c r="I1138" s="56"/>
      <c r="J1138" s="57"/>
      <c r="K1138" s="56"/>
      <c r="L1138" s="57"/>
      <c r="M1138" s="56"/>
      <c r="N1138" s="57"/>
      <c r="O1138" s="56"/>
      <c r="P1138" s="57"/>
      <c r="Q1138" s="60"/>
      <c r="R1138" s="71"/>
      <c r="S1138" s="72"/>
      <c r="T1138" s="73"/>
      <c r="U1138" s="91"/>
      <c r="V1138" s="73"/>
      <c r="W1138" s="74"/>
    </row>
    <row r="1139" spans="1:23" ht="13.5" thickBot="1" x14ac:dyDescent="0.25">
      <c r="A1139" s="43" t="str">
        <f>$A$29</f>
        <v>CEMENT MASONS</v>
      </c>
      <c r="B1139" s="111">
        <f t="shared" si="182"/>
        <v>0</v>
      </c>
      <c r="C1139" s="112">
        <f t="shared" si="179"/>
        <v>0</v>
      </c>
      <c r="D1139" s="113">
        <f t="shared" si="180"/>
        <v>0</v>
      </c>
      <c r="E1139" s="112">
        <f t="shared" si="181"/>
        <v>0</v>
      </c>
      <c r="F1139" s="55"/>
      <c r="G1139" s="56"/>
      <c r="H1139" s="57"/>
      <c r="I1139" s="56"/>
      <c r="J1139" s="57"/>
      <c r="K1139" s="56"/>
      <c r="L1139" s="57"/>
      <c r="M1139" s="56"/>
      <c r="N1139" s="57"/>
      <c r="O1139" s="56"/>
      <c r="P1139" s="57"/>
      <c r="Q1139" s="60"/>
      <c r="R1139" s="71"/>
      <c r="S1139" s="72"/>
      <c r="T1139" s="73"/>
      <c r="U1139" s="91"/>
      <c r="V1139" s="73"/>
      <c r="W1139" s="74"/>
    </row>
    <row r="1140" spans="1:23" ht="13.5" thickBot="1" x14ac:dyDescent="0.25">
      <c r="A1140" s="43" t="str">
        <f>$A$30</f>
        <v>ELECTRICIANS</v>
      </c>
      <c r="B1140" s="111">
        <f t="shared" si="182"/>
        <v>0</v>
      </c>
      <c r="C1140" s="112">
        <f t="shared" si="179"/>
        <v>0</v>
      </c>
      <c r="D1140" s="113">
        <f t="shared" si="180"/>
        <v>0</v>
      </c>
      <c r="E1140" s="112">
        <f t="shared" si="181"/>
        <v>0</v>
      </c>
      <c r="F1140" s="55"/>
      <c r="G1140" s="56"/>
      <c r="H1140" s="57"/>
      <c r="I1140" s="56"/>
      <c r="J1140" s="57"/>
      <c r="K1140" s="56"/>
      <c r="L1140" s="57"/>
      <c r="M1140" s="56"/>
      <c r="N1140" s="57"/>
      <c r="O1140" s="56"/>
      <c r="P1140" s="57"/>
      <c r="Q1140" s="60"/>
      <c r="R1140" s="71"/>
      <c r="S1140" s="72"/>
      <c r="T1140" s="73"/>
      <c r="U1140" s="91"/>
      <c r="V1140" s="73"/>
      <c r="W1140" s="74"/>
    </row>
    <row r="1141" spans="1:23" ht="13.5" thickBot="1" x14ac:dyDescent="0.25">
      <c r="A1141" s="43" t="str">
        <f>$A$31</f>
        <v>PIPEFITTER/PLUMBERS</v>
      </c>
      <c r="B1141" s="111">
        <f t="shared" si="182"/>
        <v>0</v>
      </c>
      <c r="C1141" s="112">
        <f t="shared" si="179"/>
        <v>0</v>
      </c>
      <c r="D1141" s="113">
        <f t="shared" si="180"/>
        <v>0</v>
      </c>
      <c r="E1141" s="112">
        <f t="shared" si="181"/>
        <v>0</v>
      </c>
      <c r="F1141" s="55"/>
      <c r="G1141" s="56"/>
      <c r="H1141" s="57"/>
      <c r="I1141" s="56"/>
      <c r="J1141" s="57"/>
      <c r="K1141" s="56"/>
      <c r="L1141" s="57"/>
      <c r="M1141" s="56"/>
      <c r="N1141" s="57"/>
      <c r="O1141" s="56"/>
      <c r="P1141" s="57"/>
      <c r="Q1141" s="56"/>
      <c r="R1141" s="75"/>
      <c r="S1141" s="76"/>
      <c r="T1141" s="77"/>
      <c r="U1141" s="92"/>
      <c r="V1141" s="77"/>
      <c r="W1141" s="78"/>
    </row>
    <row r="1142" spans="1:23" ht="13.5" thickBot="1" x14ac:dyDescent="0.25">
      <c r="A1142" s="43" t="str">
        <f>$A$32</f>
        <v>PAINTERS</v>
      </c>
      <c r="B1142" s="111">
        <f t="shared" si="182"/>
        <v>0</v>
      </c>
      <c r="C1142" s="112">
        <f t="shared" si="179"/>
        <v>0</v>
      </c>
      <c r="D1142" s="113">
        <f t="shared" si="180"/>
        <v>0</v>
      </c>
      <c r="E1142" s="112">
        <f t="shared" si="181"/>
        <v>0</v>
      </c>
      <c r="F1142" s="55"/>
      <c r="G1142" s="56"/>
      <c r="H1142" s="57"/>
      <c r="I1142" s="56"/>
      <c r="J1142" s="57"/>
      <c r="K1142" s="56"/>
      <c r="L1142" s="57"/>
      <c r="M1142" s="56"/>
      <c r="N1142" s="57"/>
      <c r="O1142" s="56"/>
      <c r="P1142" s="57"/>
      <c r="Q1142" s="56"/>
      <c r="R1142" s="57"/>
      <c r="S1142" s="79"/>
      <c r="T1142" s="80"/>
      <c r="U1142" s="93"/>
      <c r="V1142" s="80"/>
      <c r="W1142" s="81"/>
    </row>
    <row r="1143" spans="1:23" ht="13.5" thickBot="1" x14ac:dyDescent="0.25">
      <c r="A1143" s="43" t="str">
        <f>$A$33</f>
        <v>LABORERS-SEMI SKILLED</v>
      </c>
      <c r="B1143" s="111">
        <f t="shared" si="182"/>
        <v>0</v>
      </c>
      <c r="C1143" s="112">
        <f t="shared" si="179"/>
        <v>0</v>
      </c>
      <c r="D1143" s="113">
        <f t="shared" si="180"/>
        <v>0</v>
      </c>
      <c r="E1143" s="112">
        <f t="shared" si="181"/>
        <v>0</v>
      </c>
      <c r="F1143" s="55"/>
      <c r="G1143" s="56"/>
      <c r="H1143" s="57"/>
      <c r="I1143" s="56"/>
      <c r="J1143" s="57"/>
      <c r="K1143" s="56"/>
      <c r="L1143" s="57"/>
      <c r="M1143" s="56"/>
      <c r="N1143" s="57"/>
      <c r="O1143" s="56"/>
      <c r="P1143" s="57"/>
      <c r="Q1143" s="56"/>
      <c r="R1143" s="57"/>
      <c r="S1143" s="79"/>
      <c r="T1143" s="80"/>
      <c r="U1143" s="93"/>
      <c r="V1143" s="80"/>
      <c r="W1143" s="81"/>
    </row>
    <row r="1144" spans="1:23" ht="13.5" thickBot="1" x14ac:dyDescent="0.25">
      <c r="A1144" s="43" t="str">
        <f>$A$34</f>
        <v>LABORERS-UNSKILLED</v>
      </c>
      <c r="B1144" s="111">
        <f t="shared" si="182"/>
        <v>0</v>
      </c>
      <c r="C1144" s="112">
        <f t="shared" si="179"/>
        <v>0</v>
      </c>
      <c r="D1144" s="113">
        <f t="shared" si="180"/>
        <v>0</v>
      </c>
      <c r="E1144" s="112">
        <f t="shared" si="181"/>
        <v>0</v>
      </c>
      <c r="F1144" s="55"/>
      <c r="G1144" s="56"/>
      <c r="H1144" s="57"/>
      <c r="I1144" s="56"/>
      <c r="J1144" s="57"/>
      <c r="K1144" s="56"/>
      <c r="L1144" s="57"/>
      <c r="M1144" s="56"/>
      <c r="N1144" s="57"/>
      <c r="O1144" s="56"/>
      <c r="P1144" s="57"/>
      <c r="Q1144" s="56"/>
      <c r="R1144" s="57"/>
      <c r="S1144" s="79"/>
      <c r="T1144" s="80"/>
      <c r="U1144" s="93"/>
      <c r="V1144" s="80"/>
      <c r="W1144" s="81"/>
    </row>
    <row r="1145" spans="1:23" ht="13.5" thickBot="1" x14ac:dyDescent="0.25">
      <c r="A1145" s="43" t="str">
        <f>$A$35</f>
        <v>TOTAL</v>
      </c>
      <c r="B1145" s="114">
        <f t="shared" ref="B1145:O1145" si="183">SUM(B1130:B1144)</f>
        <v>0</v>
      </c>
      <c r="C1145" s="110">
        <f t="shared" si="183"/>
        <v>0</v>
      </c>
      <c r="D1145" s="115">
        <f t="shared" si="183"/>
        <v>0</v>
      </c>
      <c r="E1145" s="109">
        <f t="shared" si="183"/>
        <v>0</v>
      </c>
      <c r="F1145" s="107">
        <f t="shared" si="183"/>
        <v>0</v>
      </c>
      <c r="G1145" s="108">
        <f t="shared" si="183"/>
        <v>0</v>
      </c>
      <c r="H1145" s="107">
        <f t="shared" si="183"/>
        <v>0</v>
      </c>
      <c r="I1145" s="108">
        <f t="shared" si="183"/>
        <v>0</v>
      </c>
      <c r="J1145" s="107">
        <f t="shared" si="183"/>
        <v>0</v>
      </c>
      <c r="K1145" s="108">
        <f t="shared" si="183"/>
        <v>0</v>
      </c>
      <c r="L1145" s="107">
        <f t="shared" si="183"/>
        <v>0</v>
      </c>
      <c r="M1145" s="108">
        <f t="shared" si="183"/>
        <v>0</v>
      </c>
      <c r="N1145" s="107">
        <f t="shared" si="183"/>
        <v>0</v>
      </c>
      <c r="O1145" s="108">
        <f t="shared" si="183"/>
        <v>0</v>
      </c>
      <c r="P1145" s="107">
        <f>SUM(P1130:P1144)</f>
        <v>0</v>
      </c>
      <c r="Q1145" s="108">
        <f>SUM(Q1130:Q1144)</f>
        <v>0</v>
      </c>
      <c r="R1145" s="107">
        <f t="shared" ref="R1145:S1145" si="184">SUM(R1130:R1144)</f>
        <v>0</v>
      </c>
      <c r="S1145" s="109">
        <f t="shared" si="184"/>
        <v>0</v>
      </c>
      <c r="T1145" s="107">
        <f>SUM(T1130:T1144)</f>
        <v>0</v>
      </c>
      <c r="U1145" s="110">
        <f>SUM(U1130:U1144)</f>
        <v>0</v>
      </c>
      <c r="V1145" s="107">
        <f>SUM(V1130:V1144)</f>
        <v>0</v>
      </c>
      <c r="W1145" s="109">
        <f>SUM(W1130:W1144)</f>
        <v>0</v>
      </c>
    </row>
    <row r="1146" spans="1:23" ht="12.75" customHeight="1" x14ac:dyDescent="0.2">
      <c r="A1146" s="222" t="str">
        <f>$A$36</f>
        <v>TABLE C (Table B data by racial status)</v>
      </c>
      <c r="B1146" s="223"/>
      <c r="C1146" s="223"/>
      <c r="D1146" s="223"/>
      <c r="E1146" s="223"/>
      <c r="F1146" s="223"/>
      <c r="G1146" s="223"/>
      <c r="H1146" s="223"/>
      <c r="I1146" s="223"/>
      <c r="J1146" s="223"/>
      <c r="K1146" s="223"/>
      <c r="L1146" s="223"/>
      <c r="M1146" s="223"/>
      <c r="N1146" s="223"/>
      <c r="O1146" s="223"/>
      <c r="P1146" s="223"/>
      <c r="Q1146" s="223"/>
      <c r="R1146" s="223"/>
      <c r="S1146" s="223"/>
      <c r="T1146" s="223"/>
      <c r="U1146" s="223"/>
      <c r="V1146" s="223"/>
      <c r="W1146" s="224"/>
    </row>
    <row r="1147" spans="1:23" ht="13.5" thickBot="1" x14ac:dyDescent="0.25">
      <c r="A1147" s="225"/>
      <c r="B1147" s="226"/>
      <c r="C1147" s="226"/>
      <c r="D1147" s="226"/>
      <c r="E1147" s="226"/>
      <c r="F1147" s="226"/>
      <c r="G1147" s="226"/>
      <c r="H1147" s="226"/>
      <c r="I1147" s="226"/>
      <c r="J1147" s="226"/>
      <c r="K1147" s="226"/>
      <c r="L1147" s="226"/>
      <c r="M1147" s="226"/>
      <c r="N1147" s="226"/>
      <c r="O1147" s="226"/>
      <c r="P1147" s="226"/>
      <c r="Q1147" s="226"/>
      <c r="R1147" s="226"/>
      <c r="S1147" s="226"/>
      <c r="T1147" s="226"/>
      <c r="U1147" s="226"/>
      <c r="V1147" s="226"/>
      <c r="W1147" s="227"/>
    </row>
    <row r="1148" spans="1:23" ht="13.5" thickBot="1" x14ac:dyDescent="0.25">
      <c r="A1148" s="43" t="str">
        <f>$A$38</f>
        <v>APPRENTICES</v>
      </c>
      <c r="B1148" s="112">
        <f>F1148+H1148+J1148+L1148+N1148+P1148+R1148</f>
        <v>0</v>
      </c>
      <c r="C1148" s="110">
        <f>G1148+I1148+K1148+M1148+O1148+Q1148+S1148</f>
        <v>0</v>
      </c>
      <c r="D1148" s="115">
        <f>F1148+H1148+J1148+L1148+N1148+P1148</f>
        <v>0</v>
      </c>
      <c r="E1148" s="112">
        <f>G1148+I1148+K1148+M1148+O1148+Q1148</f>
        <v>0</v>
      </c>
      <c r="F1148" s="94"/>
      <c r="G1148" s="56"/>
      <c r="H1148" s="95"/>
      <c r="I1148" s="56"/>
      <c r="J1148" s="95"/>
      <c r="K1148" s="56"/>
      <c r="L1148" s="95"/>
      <c r="M1148" s="56"/>
      <c r="N1148" s="95"/>
      <c r="O1148" s="56"/>
      <c r="P1148" s="95"/>
      <c r="Q1148" s="56"/>
      <c r="R1148" s="95"/>
      <c r="S1148" s="56"/>
      <c r="T1148" s="44"/>
      <c r="U1148" s="45"/>
      <c r="V1148" s="44"/>
      <c r="W1148" s="45"/>
    </row>
    <row r="1149" spans="1:23" ht="13.5" thickBot="1" x14ac:dyDescent="0.25">
      <c r="A1149" s="43" t="str">
        <f>$A$39</f>
        <v>OJT TRAINEES</v>
      </c>
      <c r="B1149" s="112">
        <f>F1149+H1149+J1149+L1149+N1149+P1149+R1149</f>
        <v>0</v>
      </c>
      <c r="C1149" s="110">
        <f>G1149+I1149+K1149+M1149+O1149+Q1149+S1149</f>
        <v>0</v>
      </c>
      <c r="D1149" s="115">
        <f>F1149+H1149+J1149+L1149+N1149+P1149</f>
        <v>0</v>
      </c>
      <c r="E1149" s="112">
        <f>G1149+I1149+K1149+M1149+O1149+Q1149</f>
        <v>0</v>
      </c>
      <c r="F1149" s="94"/>
      <c r="G1149" s="56"/>
      <c r="H1149" s="95"/>
      <c r="I1149" s="56"/>
      <c r="J1149" s="95"/>
      <c r="K1149" s="56"/>
      <c r="L1149" s="95"/>
      <c r="M1149" s="56"/>
      <c r="N1149" s="95"/>
      <c r="O1149" s="56"/>
      <c r="P1149" s="95"/>
      <c r="Q1149" s="56"/>
      <c r="R1149" s="95"/>
      <c r="S1149" s="56"/>
      <c r="T1149" s="46"/>
      <c r="U1149" s="47"/>
      <c r="V1149" s="46"/>
      <c r="W1149" s="47"/>
    </row>
    <row r="1150" spans="1:23" ht="15.75" customHeight="1" x14ac:dyDescent="0.2">
      <c r="A1150" s="228" t="str">
        <f>$A$40</f>
        <v xml:space="preserve">8. PREPARED BY: </v>
      </c>
      <c r="B1150" s="229"/>
      <c r="C1150" s="229"/>
      <c r="D1150" s="229"/>
      <c r="E1150" s="229"/>
      <c r="F1150" s="229"/>
      <c r="G1150" s="229"/>
      <c r="H1150" s="230"/>
      <c r="I1150" s="243" t="str">
        <f>$I$40</f>
        <v>9. DATE</v>
      </c>
      <c r="J1150" s="244"/>
      <c r="K1150" s="243" t="str">
        <f>$K$40</f>
        <v>10. REVIEWED BY:    (Signature and Title of State Highway Official)</v>
      </c>
      <c r="L1150" s="245"/>
      <c r="M1150" s="245"/>
      <c r="N1150" s="245"/>
      <c r="O1150" s="245"/>
      <c r="P1150" s="245"/>
      <c r="Q1150" s="245"/>
      <c r="R1150" s="245"/>
      <c r="S1150" s="245"/>
      <c r="T1150" s="245"/>
      <c r="U1150" s="244"/>
      <c r="V1150" s="243" t="s">
        <v>28</v>
      </c>
      <c r="W1150" s="246"/>
    </row>
    <row r="1151" spans="1:23" ht="12.75" customHeight="1" x14ac:dyDescent="0.2">
      <c r="A1151" s="247" t="str">
        <f>$A$41</f>
        <v>(Signature and Title of Contractors Representative)</v>
      </c>
      <c r="B1151" s="248"/>
      <c r="C1151" s="248"/>
      <c r="D1151" s="248"/>
      <c r="E1151" s="248"/>
      <c r="F1151" s="248"/>
      <c r="G1151" s="248"/>
      <c r="H1151" s="249"/>
      <c r="I1151" s="250" t="str">
        <f>IF($I$41="","",$I$41)</f>
        <v/>
      </c>
      <c r="J1151" s="192"/>
      <c r="K1151" s="253" t="str">
        <f>IF($K$41="","",$K$41)</f>
        <v/>
      </c>
      <c r="L1151" s="146"/>
      <c r="M1151" s="146"/>
      <c r="N1151" s="146"/>
      <c r="O1151" s="146"/>
      <c r="P1151" s="146"/>
      <c r="Q1151" s="146"/>
      <c r="R1151" s="146"/>
      <c r="S1151" s="146"/>
      <c r="T1151" s="146"/>
      <c r="U1151" s="254"/>
      <c r="V1151" s="258" t="str">
        <f>IF($V$41="","",$V$41)</f>
        <v/>
      </c>
      <c r="W1151" s="259"/>
    </row>
    <row r="1152" spans="1:23" x14ac:dyDescent="0.2">
      <c r="A1152" s="262" t="str">
        <f>IF($A$42="","",$A$42)</f>
        <v/>
      </c>
      <c r="B1152" s="263"/>
      <c r="C1152" s="263"/>
      <c r="D1152" s="263"/>
      <c r="E1152" s="263"/>
      <c r="F1152" s="263"/>
      <c r="G1152" s="263"/>
      <c r="H1152" s="264"/>
      <c r="I1152" s="193"/>
      <c r="J1152" s="192"/>
      <c r="K1152" s="253"/>
      <c r="L1152" s="146"/>
      <c r="M1152" s="146"/>
      <c r="N1152" s="146"/>
      <c r="O1152" s="146"/>
      <c r="P1152" s="146"/>
      <c r="Q1152" s="146"/>
      <c r="R1152" s="146"/>
      <c r="S1152" s="146"/>
      <c r="T1152" s="146"/>
      <c r="U1152" s="254"/>
      <c r="V1152" s="258"/>
      <c r="W1152" s="259"/>
    </row>
    <row r="1153" spans="1:23" x14ac:dyDescent="0.2">
      <c r="A1153" s="262"/>
      <c r="B1153" s="263"/>
      <c r="C1153" s="263"/>
      <c r="D1153" s="263"/>
      <c r="E1153" s="263"/>
      <c r="F1153" s="263"/>
      <c r="G1153" s="263"/>
      <c r="H1153" s="264"/>
      <c r="I1153" s="193"/>
      <c r="J1153" s="192"/>
      <c r="K1153" s="253"/>
      <c r="L1153" s="146"/>
      <c r="M1153" s="146"/>
      <c r="N1153" s="146"/>
      <c r="O1153" s="146"/>
      <c r="P1153" s="146"/>
      <c r="Q1153" s="146"/>
      <c r="R1153" s="146"/>
      <c r="S1153" s="146"/>
      <c r="T1153" s="146"/>
      <c r="U1153" s="254"/>
      <c r="V1153" s="258"/>
      <c r="W1153" s="259"/>
    </row>
    <row r="1154" spans="1:23" ht="13.5" thickBot="1" x14ac:dyDescent="0.25">
      <c r="A1154" s="265"/>
      <c r="B1154" s="266"/>
      <c r="C1154" s="266"/>
      <c r="D1154" s="266"/>
      <c r="E1154" s="266"/>
      <c r="F1154" s="266"/>
      <c r="G1154" s="266"/>
      <c r="H1154" s="267"/>
      <c r="I1154" s="251"/>
      <c r="J1154" s="252"/>
      <c r="K1154" s="255"/>
      <c r="L1154" s="256"/>
      <c r="M1154" s="256"/>
      <c r="N1154" s="256"/>
      <c r="O1154" s="256"/>
      <c r="P1154" s="256"/>
      <c r="Q1154" s="256"/>
      <c r="R1154" s="256"/>
      <c r="S1154" s="256"/>
      <c r="T1154" s="256"/>
      <c r="U1154" s="257"/>
      <c r="V1154" s="260"/>
      <c r="W1154" s="261"/>
    </row>
    <row r="1155" spans="1:23" x14ac:dyDescent="0.2">
      <c r="A1155" s="234" t="str">
        <f>$A$45</f>
        <v>Form FHWA- 1391 (Rev. 06-22)</v>
      </c>
      <c r="B1155" s="235"/>
      <c r="C1155" s="236"/>
      <c r="D1155" s="236"/>
      <c r="E1155" s="49"/>
      <c r="F1155" s="49"/>
      <c r="G1155" s="49"/>
      <c r="H1155" s="49"/>
      <c r="I1155" s="49"/>
      <c r="J1155" s="237" t="str">
        <f>$J$45</f>
        <v>PREVIOUS EDITIONS ARE OBSOLETE</v>
      </c>
      <c r="K1155" s="237"/>
      <c r="L1155" s="237"/>
      <c r="M1155" s="237"/>
      <c r="N1155" s="237"/>
      <c r="O1155" s="237"/>
      <c r="P1155" s="237"/>
      <c r="Q1155" s="237"/>
      <c r="R1155" s="237"/>
      <c r="S1155" s="237"/>
      <c r="T1155" s="237"/>
      <c r="U1155" s="237"/>
      <c r="V1155" s="237"/>
      <c r="W1155" s="237"/>
    </row>
    <row r="1156" spans="1:23" ht="13.5" thickBot="1" x14ac:dyDescent="0.25"/>
    <row r="1157" spans="1:23" s="52" customFormat="1" ht="18.75" thickBot="1" x14ac:dyDescent="0.3">
      <c r="A1157" s="207" t="str">
        <f>$A$10</f>
        <v xml:space="preserve">FEDERAL-AID HIGHWAY CONSTRUCTION CONTRACTORS ANNUAL EEO REPORT </v>
      </c>
      <c r="B1157" s="208"/>
      <c r="C1157" s="208"/>
      <c r="D1157" s="208"/>
      <c r="E1157" s="208"/>
      <c r="F1157" s="208"/>
      <c r="G1157" s="208"/>
      <c r="H1157" s="208"/>
      <c r="I1157" s="208"/>
      <c r="J1157" s="208"/>
      <c r="K1157" s="208"/>
      <c r="L1157" s="208"/>
      <c r="M1157" s="208"/>
      <c r="N1157" s="208"/>
      <c r="O1157" s="208"/>
      <c r="P1157" s="208"/>
      <c r="Q1157" s="208"/>
      <c r="R1157" s="208"/>
      <c r="S1157" s="208"/>
      <c r="T1157" s="208"/>
      <c r="U1157" s="208"/>
      <c r="V1157" s="208"/>
      <c r="W1157" s="209"/>
    </row>
    <row r="1158" spans="1:23" ht="12.75" customHeight="1" x14ac:dyDescent="0.2">
      <c r="A1158" s="210" t="str">
        <f>$A$11</f>
        <v xml:space="preserve">1. SELECT FIELD FROM DROPDOWN MENU: </v>
      </c>
      <c r="B1158" s="211"/>
      <c r="C1158" s="211"/>
      <c r="D1158" s="212"/>
      <c r="E1158" s="213" t="str">
        <f>$E$11</f>
        <v>2. COMPANY NAME, CITY, STATE:</v>
      </c>
      <c r="F1158" s="138"/>
      <c r="G1158" s="138"/>
      <c r="H1158" s="138"/>
      <c r="I1158" s="214"/>
      <c r="J1158" s="161" t="str">
        <f>$J$11</f>
        <v>3. PROJECT NAME or DESCRIPTION:</v>
      </c>
      <c r="K1158" s="162"/>
      <c r="L1158" s="162"/>
      <c r="M1158" s="162"/>
      <c r="N1158" s="163" t="str">
        <f>$N$11</f>
        <v>4. DOLLAR AMOUNT OF CONTRACT:</v>
      </c>
      <c r="O1158" s="164"/>
      <c r="P1158" s="164"/>
      <c r="Q1158" s="164"/>
      <c r="R1158" s="215" t="str">
        <f>$R$11</f>
        <v>5.REPORTING WEEK FOR THIS PROJECT:</v>
      </c>
      <c r="S1158" s="216"/>
      <c r="T1158" s="216"/>
      <c r="U1158" s="216"/>
      <c r="V1158" s="216"/>
      <c r="W1158" s="217"/>
    </row>
    <row r="1159" spans="1:23" ht="12.75" customHeight="1" x14ac:dyDescent="0.2">
      <c r="A1159" s="184"/>
      <c r="B1159" s="185"/>
      <c r="C1159" s="185"/>
      <c r="D1159" s="186"/>
      <c r="E1159" s="190" t="str">
        <f>IF($D$4="","Enter Company information at top of spreadsheet",$D$4)</f>
        <v>Enter Company information at top of spreadsheet</v>
      </c>
      <c r="F1159" s="191"/>
      <c r="G1159" s="191"/>
      <c r="H1159" s="191"/>
      <c r="I1159" s="192"/>
      <c r="J1159" s="165"/>
      <c r="K1159" s="166"/>
      <c r="L1159" s="166"/>
      <c r="M1159" s="166"/>
      <c r="N1159" s="169"/>
      <c r="O1159" s="170"/>
      <c r="P1159" s="170"/>
      <c r="Q1159" s="171"/>
      <c r="R1159" s="197"/>
      <c r="S1159" s="198"/>
      <c r="T1159" s="198"/>
      <c r="U1159" s="198"/>
      <c r="V1159" s="198"/>
      <c r="W1159" s="199"/>
    </row>
    <row r="1160" spans="1:23" x14ac:dyDescent="0.2">
      <c r="A1160" s="184"/>
      <c r="B1160" s="185"/>
      <c r="C1160" s="185"/>
      <c r="D1160" s="186"/>
      <c r="E1160" s="193"/>
      <c r="F1160" s="191"/>
      <c r="G1160" s="191"/>
      <c r="H1160" s="191"/>
      <c r="I1160" s="192"/>
      <c r="J1160" s="165"/>
      <c r="K1160" s="166"/>
      <c r="L1160" s="166"/>
      <c r="M1160" s="166"/>
      <c r="N1160" s="172"/>
      <c r="O1160" s="170"/>
      <c r="P1160" s="170"/>
      <c r="Q1160" s="171"/>
      <c r="R1160" s="200"/>
      <c r="S1160" s="198"/>
      <c r="T1160" s="198"/>
      <c r="U1160" s="198"/>
      <c r="V1160" s="198"/>
      <c r="W1160" s="199"/>
    </row>
    <row r="1161" spans="1:23" ht="13.5" thickBot="1" x14ac:dyDescent="0.25">
      <c r="A1161" s="187"/>
      <c r="B1161" s="188"/>
      <c r="C1161" s="188"/>
      <c r="D1161" s="189"/>
      <c r="E1161" s="194"/>
      <c r="F1161" s="195"/>
      <c r="G1161" s="195"/>
      <c r="H1161" s="195"/>
      <c r="I1161" s="196"/>
      <c r="J1161" s="167"/>
      <c r="K1161" s="168"/>
      <c r="L1161" s="168"/>
      <c r="M1161" s="168"/>
      <c r="N1161" s="173"/>
      <c r="O1161" s="174"/>
      <c r="P1161" s="174"/>
      <c r="Q1161" s="175"/>
      <c r="R1161" s="201"/>
      <c r="S1161" s="202"/>
      <c r="T1161" s="202"/>
      <c r="U1161" s="202"/>
      <c r="V1161" s="202"/>
      <c r="W1161" s="203"/>
    </row>
    <row r="1162" spans="1:23" ht="13.5" customHeight="1" thickBot="1" x14ac:dyDescent="0.25">
      <c r="A1162" s="204" t="str">
        <f>$A$15</f>
        <v>This collection of information is required by law and regulation 23 U.S.C. 140a and 23 CFR Part 230. The OMB control number for this collection is 2125-0019 expiring in March 2025.</v>
      </c>
      <c r="B1162" s="205"/>
      <c r="C1162" s="205"/>
      <c r="D1162" s="205"/>
      <c r="E1162" s="205"/>
      <c r="F1162" s="205"/>
      <c r="G1162" s="205"/>
      <c r="H1162" s="205"/>
      <c r="I1162" s="205"/>
      <c r="J1162" s="205"/>
      <c r="K1162" s="205"/>
      <c r="L1162" s="205"/>
      <c r="M1162" s="205"/>
      <c r="N1162" s="205"/>
      <c r="O1162" s="205"/>
      <c r="P1162" s="205"/>
      <c r="Q1162" s="205"/>
      <c r="R1162" s="205"/>
      <c r="S1162" s="205"/>
      <c r="T1162" s="205"/>
      <c r="U1162" s="205"/>
      <c r="V1162" s="205"/>
      <c r="W1162" s="206"/>
    </row>
    <row r="1163" spans="1:23" ht="27" customHeight="1" thickBot="1" x14ac:dyDescent="0.25">
      <c r="A1163" s="178" t="str">
        <f>$A$16</f>
        <v>6. WORKFORCE ON FEDERAL-AID AND CONSTRUCTION SITE(S) DURING LAST FULL PAY PERIOD ENDING IN JULY 2024</v>
      </c>
      <c r="B1163" s="179"/>
      <c r="C1163" s="179"/>
      <c r="D1163" s="179"/>
      <c r="E1163" s="179"/>
      <c r="F1163" s="179"/>
      <c r="G1163" s="179"/>
      <c r="H1163" s="179"/>
      <c r="I1163" s="179"/>
      <c r="J1163" s="179"/>
      <c r="K1163" s="179"/>
      <c r="L1163" s="179"/>
      <c r="M1163" s="179"/>
      <c r="N1163" s="179"/>
      <c r="O1163" s="179"/>
      <c r="P1163" s="179"/>
      <c r="Q1163" s="179"/>
      <c r="R1163" s="179"/>
      <c r="S1163" s="179"/>
      <c r="T1163" s="179"/>
      <c r="U1163" s="179"/>
      <c r="V1163" s="179"/>
      <c r="W1163" s="180"/>
    </row>
    <row r="1164" spans="1:23" ht="14.25" thickTop="1" thickBot="1" x14ac:dyDescent="0.25">
      <c r="A1164" s="181" t="str">
        <f>$A$17</f>
        <v>TABLE A</v>
      </c>
      <c r="B1164" s="182"/>
      <c r="C1164" s="182"/>
      <c r="D1164" s="182"/>
      <c r="E1164" s="182"/>
      <c r="F1164" s="182"/>
      <c r="G1164" s="182"/>
      <c r="H1164" s="182"/>
      <c r="I1164" s="182"/>
      <c r="J1164" s="182"/>
      <c r="K1164" s="182"/>
      <c r="L1164" s="182"/>
      <c r="M1164" s="182"/>
      <c r="N1164" s="182"/>
      <c r="O1164" s="182"/>
      <c r="P1164" s="182"/>
      <c r="Q1164" s="182"/>
      <c r="R1164" s="182"/>
      <c r="S1164" s="183"/>
      <c r="T1164" s="231" t="str">
        <f>$T$17</f>
        <v>TABLE B</v>
      </c>
      <c r="U1164" s="232"/>
      <c r="V1164" s="232"/>
      <c r="W1164" s="233"/>
    </row>
    <row r="1165" spans="1:23" ht="99" customHeight="1" thickTop="1" thickBot="1" x14ac:dyDescent="0.25">
      <c r="A1165" s="32" t="str">
        <f>$A$18</f>
        <v>JOB CATEGORIES</v>
      </c>
      <c r="B1165" s="238" t="str">
        <f>$B$18</f>
        <v>TOTAL EMPLOYED</v>
      </c>
      <c r="C1165" s="239"/>
      <c r="D1165" s="240" t="str">
        <f>$D$18</f>
        <v>TOTAL RACIAL / ETHNIC MINORITY</v>
      </c>
      <c r="E1165" s="241"/>
      <c r="F1165" s="242" t="str">
        <f>$F$18</f>
        <v>BLACK or
AFRICAN
AMERICAN</v>
      </c>
      <c r="G1165" s="177"/>
      <c r="H1165" s="176" t="str">
        <f>$H$18</f>
        <v>HISPANIC OR LATINO</v>
      </c>
      <c r="I1165" s="177"/>
      <c r="J1165" s="176" t="str">
        <f>$J$18</f>
        <v>AMERICAN 
INDIAN OR 
ALASKA 
NATIVE</v>
      </c>
      <c r="K1165" s="177"/>
      <c r="L1165" s="176" t="str">
        <f>$L$18</f>
        <v>ASIAN</v>
      </c>
      <c r="M1165" s="177"/>
      <c r="N1165" s="176" t="str">
        <f>$N$18</f>
        <v>NATIVE 
HAWAIIAN OR 
OTHER PACIFIC ISLANDER</v>
      </c>
      <c r="O1165" s="177"/>
      <c r="P1165" s="176" t="str">
        <f>$P$18</f>
        <v>TWO OR MORE RACES</v>
      </c>
      <c r="Q1165" s="177"/>
      <c r="R1165" s="176" t="str">
        <f>$R$18</f>
        <v xml:space="preserve">WHITE </v>
      </c>
      <c r="S1165" s="218"/>
      <c r="T1165" s="219" t="str">
        <f>$T$18</f>
        <v>APPRENTICES</v>
      </c>
      <c r="U1165" s="219"/>
      <c r="V1165" s="220" t="str">
        <f>$V$18</f>
        <v>ON THE JOB TRAINEES</v>
      </c>
      <c r="W1165" s="221"/>
    </row>
    <row r="1166" spans="1:23" ht="13.5" thickBot="1" x14ac:dyDescent="0.25">
      <c r="A1166" s="33"/>
      <c r="B1166" s="34" t="str">
        <f>$B$19</f>
        <v>M</v>
      </c>
      <c r="C1166" s="35" t="str">
        <f>$C$19</f>
        <v>F</v>
      </c>
      <c r="D1166" s="36" t="str">
        <f>$D$19</f>
        <v>M</v>
      </c>
      <c r="E1166" s="35" t="str">
        <f>$E$19</f>
        <v>F</v>
      </c>
      <c r="F1166" s="37" t="str">
        <f>$F$19</f>
        <v>M</v>
      </c>
      <c r="G1166" s="38" t="str">
        <f>$G$19</f>
        <v>F</v>
      </c>
      <c r="H1166" s="39" t="str">
        <f>$H$19</f>
        <v>M</v>
      </c>
      <c r="I1166" s="38" t="str">
        <f>$I$19</f>
        <v>F</v>
      </c>
      <c r="J1166" s="39" t="str">
        <f>$J$19</f>
        <v>M</v>
      </c>
      <c r="K1166" s="38" t="str">
        <f>$K$19</f>
        <v>F</v>
      </c>
      <c r="L1166" s="39" t="str">
        <f>$L$19</f>
        <v>M</v>
      </c>
      <c r="M1166" s="38" t="str">
        <f>$M$19</f>
        <v>F</v>
      </c>
      <c r="N1166" s="39" t="str">
        <f>$N$19</f>
        <v>M</v>
      </c>
      <c r="O1166" s="38" t="str">
        <f>$O$19</f>
        <v>F</v>
      </c>
      <c r="P1166" s="39" t="str">
        <f>$P$19</f>
        <v>M</v>
      </c>
      <c r="Q1166" s="38" t="str">
        <f>$Q$19</f>
        <v>F</v>
      </c>
      <c r="R1166" s="39" t="str">
        <f>$R$19</f>
        <v>M</v>
      </c>
      <c r="S1166" s="40" t="str">
        <f>$S$19</f>
        <v>F</v>
      </c>
      <c r="T1166" s="41" t="str">
        <f>$T$19</f>
        <v>M</v>
      </c>
      <c r="U1166" s="35" t="str">
        <f>$U$19</f>
        <v>F</v>
      </c>
      <c r="V1166" s="96" t="str">
        <f>$V$19</f>
        <v>M</v>
      </c>
      <c r="W1166" s="42" t="str">
        <f>$W$19</f>
        <v>F</v>
      </c>
    </row>
    <row r="1167" spans="1:23" ht="13.5" thickBot="1" x14ac:dyDescent="0.25">
      <c r="A1167" s="43" t="str">
        <f>$A$20</f>
        <v>OFFICIALS</v>
      </c>
      <c r="B1167" s="111">
        <f>F1167+H1167+J1167+L1167+N1167+P1167+R1167</f>
        <v>0</v>
      </c>
      <c r="C1167" s="112">
        <f t="shared" ref="C1167:C1181" si="185">G1167+I1167+K1167+M1167+O1167+Q1167+S1167</f>
        <v>0</v>
      </c>
      <c r="D1167" s="113">
        <f t="shared" ref="D1167:D1181" si="186">F1167+H1167+J1167+L1167+N1167+P1167</f>
        <v>0</v>
      </c>
      <c r="E1167" s="112">
        <f t="shared" ref="E1167:E1181" si="187">G1167+I1167+K1167+M1167+O1167+Q1167</f>
        <v>0</v>
      </c>
      <c r="F1167" s="55"/>
      <c r="G1167" s="56"/>
      <c r="H1167" s="57"/>
      <c r="I1167" s="56"/>
      <c r="J1167" s="57"/>
      <c r="K1167" s="56"/>
      <c r="L1167" s="57"/>
      <c r="M1167" s="56"/>
      <c r="N1167" s="57"/>
      <c r="O1167" s="56"/>
      <c r="P1167" s="57"/>
      <c r="Q1167" s="56"/>
      <c r="R1167" s="58"/>
      <c r="S1167" s="59"/>
      <c r="T1167" s="128"/>
      <c r="U1167" s="129"/>
      <c r="V1167" s="128"/>
      <c r="W1167" s="130"/>
    </row>
    <row r="1168" spans="1:23" ht="13.5" thickBot="1" x14ac:dyDescent="0.25">
      <c r="A1168" s="43" t="str">
        <f>$A$21</f>
        <v>SUPERVISORS</v>
      </c>
      <c r="B1168" s="111">
        <f t="shared" ref="B1168:B1181" si="188">F1168+H1168+J1168+L1168+N1168+P1168+R1168</f>
        <v>0</v>
      </c>
      <c r="C1168" s="112">
        <f t="shared" si="185"/>
        <v>0</v>
      </c>
      <c r="D1168" s="113">
        <f t="shared" si="186"/>
        <v>0</v>
      </c>
      <c r="E1168" s="112">
        <f t="shared" si="187"/>
        <v>0</v>
      </c>
      <c r="F1168" s="55"/>
      <c r="G1168" s="56"/>
      <c r="H1168" s="57"/>
      <c r="I1168" s="56"/>
      <c r="J1168" s="57"/>
      <c r="K1168" s="56"/>
      <c r="L1168" s="57"/>
      <c r="M1168" s="56"/>
      <c r="N1168" s="57"/>
      <c r="O1168" s="56"/>
      <c r="P1168" s="57"/>
      <c r="Q1168" s="60"/>
      <c r="R1168" s="61"/>
      <c r="S1168" s="62"/>
      <c r="T1168" s="131"/>
      <c r="U1168" s="132"/>
      <c r="V1168" s="131"/>
      <c r="W1168" s="133"/>
    </row>
    <row r="1169" spans="1:23" ht="13.5" thickBot="1" x14ac:dyDescent="0.25">
      <c r="A1169" s="43" t="str">
        <f>$A$22</f>
        <v>FOREMEN/WOMEN</v>
      </c>
      <c r="B1169" s="111">
        <f t="shared" si="188"/>
        <v>0</v>
      </c>
      <c r="C1169" s="112">
        <f t="shared" si="185"/>
        <v>0</v>
      </c>
      <c r="D1169" s="113">
        <f t="shared" si="186"/>
        <v>0</v>
      </c>
      <c r="E1169" s="112">
        <f t="shared" si="187"/>
        <v>0</v>
      </c>
      <c r="F1169" s="55"/>
      <c r="G1169" s="56"/>
      <c r="H1169" s="57"/>
      <c r="I1169" s="56"/>
      <c r="J1169" s="57"/>
      <c r="K1169" s="56"/>
      <c r="L1169" s="57"/>
      <c r="M1169" s="56"/>
      <c r="N1169" s="57"/>
      <c r="O1169" s="56"/>
      <c r="P1169" s="57"/>
      <c r="Q1169" s="60"/>
      <c r="R1169" s="65"/>
      <c r="S1169" s="66"/>
      <c r="T1169" s="134"/>
      <c r="U1169" s="135"/>
      <c r="V1169" s="134"/>
      <c r="W1169" s="136"/>
    </row>
    <row r="1170" spans="1:23" ht="13.5" thickBot="1" x14ac:dyDescent="0.25">
      <c r="A1170" s="43" t="str">
        <f>$A$23</f>
        <v>CLERICAL</v>
      </c>
      <c r="B1170" s="111">
        <f t="shared" si="188"/>
        <v>0</v>
      </c>
      <c r="C1170" s="112">
        <f t="shared" si="185"/>
        <v>0</v>
      </c>
      <c r="D1170" s="113">
        <f t="shared" si="186"/>
        <v>0</v>
      </c>
      <c r="E1170" s="112">
        <f t="shared" si="187"/>
        <v>0</v>
      </c>
      <c r="F1170" s="55"/>
      <c r="G1170" s="56"/>
      <c r="H1170" s="57"/>
      <c r="I1170" s="56"/>
      <c r="J1170" s="57"/>
      <c r="K1170" s="56"/>
      <c r="L1170" s="57"/>
      <c r="M1170" s="56"/>
      <c r="N1170" s="57"/>
      <c r="O1170" s="56"/>
      <c r="P1170" s="57"/>
      <c r="Q1170" s="60"/>
      <c r="R1170" s="65"/>
      <c r="S1170" s="66"/>
      <c r="T1170" s="134"/>
      <c r="U1170" s="135"/>
      <c r="V1170" s="134"/>
      <c r="W1170" s="136"/>
    </row>
    <row r="1171" spans="1:23" ht="13.5" thickBot="1" x14ac:dyDescent="0.25">
      <c r="A1171" s="43" t="str">
        <f>$A$24</f>
        <v>EQUIPMENT OPERATORS</v>
      </c>
      <c r="B1171" s="111">
        <f t="shared" si="188"/>
        <v>0</v>
      </c>
      <c r="C1171" s="112">
        <f t="shared" si="185"/>
        <v>0</v>
      </c>
      <c r="D1171" s="113">
        <f t="shared" si="186"/>
        <v>0</v>
      </c>
      <c r="E1171" s="112">
        <f t="shared" si="187"/>
        <v>0</v>
      </c>
      <c r="F1171" s="55"/>
      <c r="G1171" s="56"/>
      <c r="H1171" s="57"/>
      <c r="I1171" s="56"/>
      <c r="J1171" s="57"/>
      <c r="K1171" s="56"/>
      <c r="L1171" s="57"/>
      <c r="M1171" s="56"/>
      <c r="N1171" s="57"/>
      <c r="O1171" s="56"/>
      <c r="P1171" s="57"/>
      <c r="Q1171" s="60"/>
      <c r="R1171" s="65"/>
      <c r="S1171" s="66"/>
      <c r="T1171" s="67"/>
      <c r="U1171" s="89"/>
      <c r="V1171" s="67"/>
      <c r="W1171" s="68"/>
    </row>
    <row r="1172" spans="1:23" ht="13.5" thickBot="1" x14ac:dyDescent="0.25">
      <c r="A1172" s="43" t="str">
        <f>$A$25</f>
        <v>MECHANICS</v>
      </c>
      <c r="B1172" s="111">
        <f t="shared" si="188"/>
        <v>0</v>
      </c>
      <c r="C1172" s="112">
        <f t="shared" si="185"/>
        <v>0</v>
      </c>
      <c r="D1172" s="113">
        <f t="shared" si="186"/>
        <v>0</v>
      </c>
      <c r="E1172" s="112">
        <f t="shared" si="187"/>
        <v>0</v>
      </c>
      <c r="F1172" s="55"/>
      <c r="G1172" s="56"/>
      <c r="H1172" s="57"/>
      <c r="I1172" s="56"/>
      <c r="J1172" s="57"/>
      <c r="K1172" s="56"/>
      <c r="L1172" s="57"/>
      <c r="M1172" s="56"/>
      <c r="N1172" s="57"/>
      <c r="O1172" s="56"/>
      <c r="P1172" s="57"/>
      <c r="Q1172" s="60"/>
      <c r="R1172" s="65"/>
      <c r="S1172" s="66"/>
      <c r="T1172" s="67"/>
      <c r="U1172" s="89"/>
      <c r="V1172" s="67"/>
      <c r="W1172" s="68"/>
    </row>
    <row r="1173" spans="1:23" ht="13.5" thickBot="1" x14ac:dyDescent="0.25">
      <c r="A1173" s="43" t="str">
        <f>$A$26</f>
        <v>TRUCK DRIVERS</v>
      </c>
      <c r="B1173" s="111">
        <f t="shared" si="188"/>
        <v>0</v>
      </c>
      <c r="C1173" s="112">
        <f t="shared" si="185"/>
        <v>0</v>
      </c>
      <c r="D1173" s="113">
        <f t="shared" si="186"/>
        <v>0</v>
      </c>
      <c r="E1173" s="112">
        <f t="shared" si="187"/>
        <v>0</v>
      </c>
      <c r="F1173" s="55"/>
      <c r="G1173" s="56"/>
      <c r="H1173" s="57"/>
      <c r="I1173" s="56"/>
      <c r="J1173" s="57"/>
      <c r="K1173" s="56"/>
      <c r="L1173" s="57"/>
      <c r="M1173" s="56"/>
      <c r="N1173" s="57"/>
      <c r="O1173" s="56"/>
      <c r="P1173" s="57"/>
      <c r="Q1173" s="60"/>
      <c r="R1173" s="69"/>
      <c r="S1173" s="70"/>
      <c r="T1173" s="63"/>
      <c r="U1173" s="90"/>
      <c r="V1173" s="63"/>
      <c r="W1173" s="64"/>
    </row>
    <row r="1174" spans="1:23" ht="13.5" thickBot="1" x14ac:dyDescent="0.25">
      <c r="A1174" s="43" t="str">
        <f>$A$27</f>
        <v>IRONWORKERS</v>
      </c>
      <c r="B1174" s="111">
        <f t="shared" si="188"/>
        <v>0</v>
      </c>
      <c r="C1174" s="112">
        <f t="shared" si="185"/>
        <v>0</v>
      </c>
      <c r="D1174" s="113">
        <f t="shared" si="186"/>
        <v>0</v>
      </c>
      <c r="E1174" s="112">
        <f t="shared" si="187"/>
        <v>0</v>
      </c>
      <c r="F1174" s="55"/>
      <c r="G1174" s="56"/>
      <c r="H1174" s="57"/>
      <c r="I1174" s="56"/>
      <c r="J1174" s="57"/>
      <c r="K1174" s="56"/>
      <c r="L1174" s="57"/>
      <c r="M1174" s="56"/>
      <c r="N1174" s="57"/>
      <c r="O1174" s="56"/>
      <c r="P1174" s="57"/>
      <c r="Q1174" s="60"/>
      <c r="R1174" s="71"/>
      <c r="S1174" s="72"/>
      <c r="T1174" s="73"/>
      <c r="U1174" s="91"/>
      <c r="V1174" s="73"/>
      <c r="W1174" s="74"/>
    </row>
    <row r="1175" spans="1:23" ht="13.5" thickBot="1" x14ac:dyDescent="0.25">
      <c r="A1175" s="43" t="str">
        <f>$A$28</f>
        <v>CARPENTERS</v>
      </c>
      <c r="B1175" s="111">
        <f t="shared" si="188"/>
        <v>0</v>
      </c>
      <c r="C1175" s="112">
        <f t="shared" si="185"/>
        <v>0</v>
      </c>
      <c r="D1175" s="113">
        <f t="shared" si="186"/>
        <v>0</v>
      </c>
      <c r="E1175" s="112">
        <f t="shared" si="187"/>
        <v>0</v>
      </c>
      <c r="F1175" s="55"/>
      <c r="G1175" s="56"/>
      <c r="H1175" s="57"/>
      <c r="I1175" s="56"/>
      <c r="J1175" s="57"/>
      <c r="K1175" s="56"/>
      <c r="L1175" s="57"/>
      <c r="M1175" s="56"/>
      <c r="N1175" s="57"/>
      <c r="O1175" s="56"/>
      <c r="P1175" s="57"/>
      <c r="Q1175" s="60"/>
      <c r="R1175" s="71"/>
      <c r="S1175" s="72"/>
      <c r="T1175" s="73"/>
      <c r="U1175" s="91"/>
      <c r="V1175" s="73"/>
      <c r="W1175" s="74"/>
    </row>
    <row r="1176" spans="1:23" ht="13.5" thickBot="1" x14ac:dyDescent="0.25">
      <c r="A1176" s="43" t="str">
        <f>$A$29</f>
        <v>CEMENT MASONS</v>
      </c>
      <c r="B1176" s="111">
        <f t="shared" si="188"/>
        <v>0</v>
      </c>
      <c r="C1176" s="112">
        <f t="shared" si="185"/>
        <v>0</v>
      </c>
      <c r="D1176" s="113">
        <f t="shared" si="186"/>
        <v>0</v>
      </c>
      <c r="E1176" s="112">
        <f t="shared" si="187"/>
        <v>0</v>
      </c>
      <c r="F1176" s="55"/>
      <c r="G1176" s="56"/>
      <c r="H1176" s="57"/>
      <c r="I1176" s="56"/>
      <c r="J1176" s="57"/>
      <c r="K1176" s="56"/>
      <c r="L1176" s="57"/>
      <c r="M1176" s="56"/>
      <c r="N1176" s="57"/>
      <c r="O1176" s="56"/>
      <c r="P1176" s="57"/>
      <c r="Q1176" s="60"/>
      <c r="R1176" s="71"/>
      <c r="S1176" s="72"/>
      <c r="T1176" s="73"/>
      <c r="U1176" s="91"/>
      <c r="V1176" s="73"/>
      <c r="W1176" s="74"/>
    </row>
    <row r="1177" spans="1:23" ht="13.5" thickBot="1" x14ac:dyDescent="0.25">
      <c r="A1177" s="43" t="str">
        <f>$A$30</f>
        <v>ELECTRICIANS</v>
      </c>
      <c r="B1177" s="111">
        <f t="shared" si="188"/>
        <v>0</v>
      </c>
      <c r="C1177" s="112">
        <f t="shared" si="185"/>
        <v>0</v>
      </c>
      <c r="D1177" s="113">
        <f t="shared" si="186"/>
        <v>0</v>
      </c>
      <c r="E1177" s="112">
        <f t="shared" si="187"/>
        <v>0</v>
      </c>
      <c r="F1177" s="55"/>
      <c r="G1177" s="56"/>
      <c r="H1177" s="57"/>
      <c r="I1177" s="56"/>
      <c r="J1177" s="57"/>
      <c r="K1177" s="56"/>
      <c r="L1177" s="57"/>
      <c r="M1177" s="56"/>
      <c r="N1177" s="57"/>
      <c r="O1177" s="56"/>
      <c r="P1177" s="57"/>
      <c r="Q1177" s="60"/>
      <c r="R1177" s="71"/>
      <c r="S1177" s="72"/>
      <c r="T1177" s="73"/>
      <c r="U1177" s="91"/>
      <c r="V1177" s="73"/>
      <c r="W1177" s="74"/>
    </row>
    <row r="1178" spans="1:23" ht="13.5" thickBot="1" x14ac:dyDescent="0.25">
      <c r="A1178" s="43" t="str">
        <f>$A$31</f>
        <v>PIPEFITTER/PLUMBERS</v>
      </c>
      <c r="B1178" s="111">
        <f t="shared" si="188"/>
        <v>0</v>
      </c>
      <c r="C1178" s="112">
        <f t="shared" si="185"/>
        <v>0</v>
      </c>
      <c r="D1178" s="113">
        <f t="shared" si="186"/>
        <v>0</v>
      </c>
      <c r="E1178" s="112">
        <f t="shared" si="187"/>
        <v>0</v>
      </c>
      <c r="F1178" s="55"/>
      <c r="G1178" s="56"/>
      <c r="H1178" s="57"/>
      <c r="I1178" s="56"/>
      <c r="J1178" s="57"/>
      <c r="K1178" s="56"/>
      <c r="L1178" s="57"/>
      <c r="M1178" s="56"/>
      <c r="N1178" s="57"/>
      <c r="O1178" s="56"/>
      <c r="P1178" s="57"/>
      <c r="Q1178" s="56"/>
      <c r="R1178" s="75"/>
      <c r="S1178" s="76"/>
      <c r="T1178" s="77"/>
      <c r="U1178" s="92"/>
      <c r="V1178" s="77"/>
      <c r="W1178" s="78"/>
    </row>
    <row r="1179" spans="1:23" ht="13.5" thickBot="1" x14ac:dyDescent="0.25">
      <c r="A1179" s="43" t="str">
        <f>$A$32</f>
        <v>PAINTERS</v>
      </c>
      <c r="B1179" s="111">
        <f t="shared" si="188"/>
        <v>0</v>
      </c>
      <c r="C1179" s="112">
        <f t="shared" si="185"/>
        <v>0</v>
      </c>
      <c r="D1179" s="113">
        <f t="shared" si="186"/>
        <v>0</v>
      </c>
      <c r="E1179" s="112">
        <f t="shared" si="187"/>
        <v>0</v>
      </c>
      <c r="F1179" s="55"/>
      <c r="G1179" s="56"/>
      <c r="H1179" s="57"/>
      <c r="I1179" s="56"/>
      <c r="J1179" s="57"/>
      <c r="K1179" s="56"/>
      <c r="L1179" s="57"/>
      <c r="M1179" s="56"/>
      <c r="N1179" s="57"/>
      <c r="O1179" s="56"/>
      <c r="P1179" s="57"/>
      <c r="Q1179" s="56"/>
      <c r="R1179" s="57"/>
      <c r="S1179" s="79"/>
      <c r="T1179" s="80"/>
      <c r="U1179" s="93"/>
      <c r="V1179" s="80"/>
      <c r="W1179" s="81"/>
    </row>
    <row r="1180" spans="1:23" ht="13.5" thickBot="1" x14ac:dyDescent="0.25">
      <c r="A1180" s="43" t="str">
        <f>$A$33</f>
        <v>LABORERS-SEMI SKILLED</v>
      </c>
      <c r="B1180" s="111">
        <f t="shared" si="188"/>
        <v>0</v>
      </c>
      <c r="C1180" s="112">
        <f t="shared" si="185"/>
        <v>0</v>
      </c>
      <c r="D1180" s="113">
        <f t="shared" si="186"/>
        <v>0</v>
      </c>
      <c r="E1180" s="112">
        <f t="shared" si="187"/>
        <v>0</v>
      </c>
      <c r="F1180" s="55"/>
      <c r="G1180" s="56"/>
      <c r="H1180" s="57"/>
      <c r="I1180" s="56"/>
      <c r="J1180" s="57"/>
      <c r="K1180" s="56"/>
      <c r="L1180" s="57"/>
      <c r="M1180" s="56"/>
      <c r="N1180" s="57"/>
      <c r="O1180" s="56"/>
      <c r="P1180" s="57"/>
      <c r="Q1180" s="56"/>
      <c r="R1180" s="57"/>
      <c r="S1180" s="79"/>
      <c r="T1180" s="80"/>
      <c r="U1180" s="93"/>
      <c r="V1180" s="80"/>
      <c r="W1180" s="81"/>
    </row>
    <row r="1181" spans="1:23" ht="13.5" thickBot="1" x14ac:dyDescent="0.25">
      <c r="A1181" s="43" t="str">
        <f>$A$34</f>
        <v>LABORERS-UNSKILLED</v>
      </c>
      <c r="B1181" s="111">
        <f t="shared" si="188"/>
        <v>0</v>
      </c>
      <c r="C1181" s="112">
        <f t="shared" si="185"/>
        <v>0</v>
      </c>
      <c r="D1181" s="113">
        <f t="shared" si="186"/>
        <v>0</v>
      </c>
      <c r="E1181" s="112">
        <f t="shared" si="187"/>
        <v>0</v>
      </c>
      <c r="F1181" s="55"/>
      <c r="G1181" s="56"/>
      <c r="H1181" s="57"/>
      <c r="I1181" s="56"/>
      <c r="J1181" s="57"/>
      <c r="K1181" s="56"/>
      <c r="L1181" s="57"/>
      <c r="M1181" s="56"/>
      <c r="N1181" s="57"/>
      <c r="O1181" s="56"/>
      <c r="P1181" s="57"/>
      <c r="Q1181" s="56"/>
      <c r="R1181" s="57"/>
      <c r="S1181" s="79"/>
      <c r="T1181" s="80"/>
      <c r="U1181" s="93"/>
      <c r="V1181" s="80"/>
      <c r="W1181" s="81"/>
    </row>
    <row r="1182" spans="1:23" ht="13.5" thickBot="1" x14ac:dyDescent="0.25">
      <c r="A1182" s="43" t="str">
        <f>$A$35</f>
        <v>TOTAL</v>
      </c>
      <c r="B1182" s="114">
        <f t="shared" ref="B1182:O1182" si="189">SUM(B1167:B1181)</f>
        <v>0</v>
      </c>
      <c r="C1182" s="110">
        <f t="shared" si="189"/>
        <v>0</v>
      </c>
      <c r="D1182" s="115">
        <f t="shared" si="189"/>
        <v>0</v>
      </c>
      <c r="E1182" s="109">
        <f t="shared" si="189"/>
        <v>0</v>
      </c>
      <c r="F1182" s="107">
        <f t="shared" si="189"/>
        <v>0</v>
      </c>
      <c r="G1182" s="108">
        <f t="shared" si="189"/>
        <v>0</v>
      </c>
      <c r="H1182" s="107">
        <f t="shared" si="189"/>
        <v>0</v>
      </c>
      <c r="I1182" s="108">
        <f t="shared" si="189"/>
        <v>0</v>
      </c>
      <c r="J1182" s="107">
        <f t="shared" si="189"/>
        <v>0</v>
      </c>
      <c r="K1182" s="108">
        <f t="shared" si="189"/>
        <v>0</v>
      </c>
      <c r="L1182" s="107">
        <f t="shared" si="189"/>
        <v>0</v>
      </c>
      <c r="M1182" s="108">
        <f t="shared" si="189"/>
        <v>0</v>
      </c>
      <c r="N1182" s="107">
        <f t="shared" si="189"/>
        <v>0</v>
      </c>
      <c r="O1182" s="108">
        <f t="shared" si="189"/>
        <v>0</v>
      </c>
      <c r="P1182" s="107">
        <f>SUM(P1167:P1181)</f>
        <v>0</v>
      </c>
      <c r="Q1182" s="108">
        <f>SUM(Q1167:Q1181)</f>
        <v>0</v>
      </c>
      <c r="R1182" s="107">
        <f t="shared" ref="R1182:S1182" si="190">SUM(R1167:R1181)</f>
        <v>0</v>
      </c>
      <c r="S1182" s="109">
        <f t="shared" si="190"/>
        <v>0</v>
      </c>
      <c r="T1182" s="107">
        <f>SUM(T1167:T1181)</f>
        <v>0</v>
      </c>
      <c r="U1182" s="110">
        <f>SUM(U1167:U1181)</f>
        <v>0</v>
      </c>
      <c r="V1182" s="107">
        <f>SUM(V1167:V1181)</f>
        <v>0</v>
      </c>
      <c r="W1182" s="109">
        <f>SUM(W1167:W1181)</f>
        <v>0</v>
      </c>
    </row>
    <row r="1183" spans="1:23" ht="12.75" customHeight="1" x14ac:dyDescent="0.2">
      <c r="A1183" s="222" t="str">
        <f>$A$36</f>
        <v>TABLE C (Table B data by racial status)</v>
      </c>
      <c r="B1183" s="223"/>
      <c r="C1183" s="223"/>
      <c r="D1183" s="223"/>
      <c r="E1183" s="223"/>
      <c r="F1183" s="223"/>
      <c r="G1183" s="223"/>
      <c r="H1183" s="223"/>
      <c r="I1183" s="223"/>
      <c r="J1183" s="223"/>
      <c r="K1183" s="223"/>
      <c r="L1183" s="223"/>
      <c r="M1183" s="223"/>
      <c r="N1183" s="223"/>
      <c r="O1183" s="223"/>
      <c r="P1183" s="223"/>
      <c r="Q1183" s="223"/>
      <c r="R1183" s="223"/>
      <c r="S1183" s="223"/>
      <c r="T1183" s="223"/>
      <c r="U1183" s="223"/>
      <c r="V1183" s="223"/>
      <c r="W1183" s="224"/>
    </row>
    <row r="1184" spans="1:23" ht="13.5" thickBot="1" x14ac:dyDescent="0.25">
      <c r="A1184" s="225"/>
      <c r="B1184" s="226"/>
      <c r="C1184" s="226"/>
      <c r="D1184" s="226"/>
      <c r="E1184" s="226"/>
      <c r="F1184" s="226"/>
      <c r="G1184" s="226"/>
      <c r="H1184" s="226"/>
      <c r="I1184" s="226"/>
      <c r="J1184" s="226"/>
      <c r="K1184" s="226"/>
      <c r="L1184" s="226"/>
      <c r="M1184" s="226"/>
      <c r="N1184" s="226"/>
      <c r="O1184" s="226"/>
      <c r="P1184" s="226"/>
      <c r="Q1184" s="226"/>
      <c r="R1184" s="226"/>
      <c r="S1184" s="226"/>
      <c r="T1184" s="226"/>
      <c r="U1184" s="226"/>
      <c r="V1184" s="226"/>
      <c r="W1184" s="227"/>
    </row>
    <row r="1185" spans="1:23" ht="13.5" thickBot="1" x14ac:dyDescent="0.25">
      <c r="A1185" s="43" t="str">
        <f>$A$38</f>
        <v>APPRENTICES</v>
      </c>
      <c r="B1185" s="112">
        <f>F1185+H1185+J1185+L1185+N1185+P1185+R1185</f>
        <v>0</v>
      </c>
      <c r="C1185" s="110">
        <f>G1185+I1185+K1185+M1185+O1185+Q1185+S1185</f>
        <v>0</v>
      </c>
      <c r="D1185" s="115">
        <f>F1185+H1185+J1185+L1185+N1185+P1185</f>
        <v>0</v>
      </c>
      <c r="E1185" s="112">
        <f>G1185+I1185+K1185+M1185+O1185+Q1185</f>
        <v>0</v>
      </c>
      <c r="F1185" s="94"/>
      <c r="G1185" s="56"/>
      <c r="H1185" s="95"/>
      <c r="I1185" s="56"/>
      <c r="J1185" s="95"/>
      <c r="K1185" s="56"/>
      <c r="L1185" s="95"/>
      <c r="M1185" s="56"/>
      <c r="N1185" s="95"/>
      <c r="O1185" s="56"/>
      <c r="P1185" s="95"/>
      <c r="Q1185" s="56"/>
      <c r="R1185" s="95"/>
      <c r="S1185" s="56"/>
      <c r="T1185" s="44"/>
      <c r="U1185" s="45"/>
      <c r="V1185" s="44"/>
      <c r="W1185" s="45"/>
    </row>
    <row r="1186" spans="1:23" ht="13.5" thickBot="1" x14ac:dyDescent="0.25">
      <c r="A1186" s="43" t="str">
        <f>$A$39</f>
        <v>OJT TRAINEES</v>
      </c>
      <c r="B1186" s="112">
        <f>F1186+H1186+J1186+L1186+N1186+P1186+R1186</f>
        <v>0</v>
      </c>
      <c r="C1186" s="110">
        <f>G1186+I1186+K1186+M1186+O1186+Q1186+S1186</f>
        <v>0</v>
      </c>
      <c r="D1186" s="115">
        <f>F1186+H1186+J1186+L1186+N1186+P1186</f>
        <v>0</v>
      </c>
      <c r="E1186" s="112">
        <f>G1186+I1186+K1186+M1186+O1186+Q1186</f>
        <v>0</v>
      </c>
      <c r="F1186" s="94"/>
      <c r="G1186" s="56"/>
      <c r="H1186" s="95"/>
      <c r="I1186" s="56"/>
      <c r="J1186" s="95"/>
      <c r="K1186" s="56"/>
      <c r="L1186" s="95"/>
      <c r="M1186" s="56"/>
      <c r="N1186" s="95"/>
      <c r="O1186" s="56"/>
      <c r="P1186" s="95"/>
      <c r="Q1186" s="56"/>
      <c r="R1186" s="95"/>
      <c r="S1186" s="56"/>
      <c r="T1186" s="46"/>
      <c r="U1186" s="47"/>
      <c r="V1186" s="46"/>
      <c r="W1186" s="47"/>
    </row>
    <row r="1187" spans="1:23" ht="15.75" customHeight="1" x14ac:dyDescent="0.2">
      <c r="A1187" s="228" t="str">
        <f>$A$40</f>
        <v xml:space="preserve">8. PREPARED BY: </v>
      </c>
      <c r="B1187" s="229"/>
      <c r="C1187" s="229"/>
      <c r="D1187" s="229"/>
      <c r="E1187" s="229"/>
      <c r="F1187" s="229"/>
      <c r="G1187" s="229"/>
      <c r="H1187" s="230"/>
      <c r="I1187" s="243" t="str">
        <f>$I$40</f>
        <v>9. DATE</v>
      </c>
      <c r="J1187" s="244"/>
      <c r="K1187" s="243" t="str">
        <f>$K$40</f>
        <v>10. REVIEWED BY:    (Signature and Title of State Highway Official)</v>
      </c>
      <c r="L1187" s="245"/>
      <c r="M1187" s="245"/>
      <c r="N1187" s="245"/>
      <c r="O1187" s="245"/>
      <c r="P1187" s="245"/>
      <c r="Q1187" s="245"/>
      <c r="R1187" s="245"/>
      <c r="S1187" s="245"/>
      <c r="T1187" s="245"/>
      <c r="U1187" s="244"/>
      <c r="V1187" s="243" t="s">
        <v>28</v>
      </c>
      <c r="W1187" s="246"/>
    </row>
    <row r="1188" spans="1:23" ht="12.75" customHeight="1" x14ac:dyDescent="0.2">
      <c r="A1188" s="247" t="str">
        <f>$A$41</f>
        <v>(Signature and Title of Contractors Representative)</v>
      </c>
      <c r="B1188" s="248"/>
      <c r="C1188" s="248"/>
      <c r="D1188" s="248"/>
      <c r="E1188" s="248"/>
      <c r="F1188" s="248"/>
      <c r="G1188" s="248"/>
      <c r="H1188" s="249"/>
      <c r="I1188" s="250" t="str">
        <f>IF($I$41="","",$I$41)</f>
        <v/>
      </c>
      <c r="J1188" s="192"/>
      <c r="K1188" s="253" t="str">
        <f>IF($K$41="","",$K$41)</f>
        <v/>
      </c>
      <c r="L1188" s="146"/>
      <c r="M1188" s="146"/>
      <c r="N1188" s="146"/>
      <c r="O1188" s="146"/>
      <c r="P1188" s="146"/>
      <c r="Q1188" s="146"/>
      <c r="R1188" s="146"/>
      <c r="S1188" s="146"/>
      <c r="T1188" s="146"/>
      <c r="U1188" s="254"/>
      <c r="V1188" s="258" t="str">
        <f>IF($V$41="","",$V$41)</f>
        <v/>
      </c>
      <c r="W1188" s="259"/>
    </row>
    <row r="1189" spans="1:23" x14ac:dyDescent="0.2">
      <c r="A1189" s="262" t="str">
        <f>IF($A$42="","",$A$42)</f>
        <v/>
      </c>
      <c r="B1189" s="263"/>
      <c r="C1189" s="263"/>
      <c r="D1189" s="263"/>
      <c r="E1189" s="263"/>
      <c r="F1189" s="263"/>
      <c r="G1189" s="263"/>
      <c r="H1189" s="264"/>
      <c r="I1189" s="193"/>
      <c r="J1189" s="192"/>
      <c r="K1189" s="253"/>
      <c r="L1189" s="146"/>
      <c r="M1189" s="146"/>
      <c r="N1189" s="146"/>
      <c r="O1189" s="146"/>
      <c r="P1189" s="146"/>
      <c r="Q1189" s="146"/>
      <c r="R1189" s="146"/>
      <c r="S1189" s="146"/>
      <c r="T1189" s="146"/>
      <c r="U1189" s="254"/>
      <c r="V1189" s="258"/>
      <c r="W1189" s="259"/>
    </row>
    <row r="1190" spans="1:23" x14ac:dyDescent="0.2">
      <c r="A1190" s="262"/>
      <c r="B1190" s="263"/>
      <c r="C1190" s="263"/>
      <c r="D1190" s="263"/>
      <c r="E1190" s="263"/>
      <c r="F1190" s="263"/>
      <c r="G1190" s="263"/>
      <c r="H1190" s="264"/>
      <c r="I1190" s="193"/>
      <c r="J1190" s="192"/>
      <c r="K1190" s="253"/>
      <c r="L1190" s="146"/>
      <c r="M1190" s="146"/>
      <c r="N1190" s="146"/>
      <c r="O1190" s="146"/>
      <c r="P1190" s="146"/>
      <c r="Q1190" s="146"/>
      <c r="R1190" s="146"/>
      <c r="S1190" s="146"/>
      <c r="T1190" s="146"/>
      <c r="U1190" s="254"/>
      <c r="V1190" s="258"/>
      <c r="W1190" s="259"/>
    </row>
    <row r="1191" spans="1:23" ht="13.5" thickBot="1" x14ac:dyDescent="0.25">
      <c r="A1191" s="265"/>
      <c r="B1191" s="266"/>
      <c r="C1191" s="266"/>
      <c r="D1191" s="266"/>
      <c r="E1191" s="266"/>
      <c r="F1191" s="266"/>
      <c r="G1191" s="266"/>
      <c r="H1191" s="267"/>
      <c r="I1191" s="251"/>
      <c r="J1191" s="252"/>
      <c r="K1191" s="255"/>
      <c r="L1191" s="256"/>
      <c r="M1191" s="256"/>
      <c r="N1191" s="256"/>
      <c r="O1191" s="256"/>
      <c r="P1191" s="256"/>
      <c r="Q1191" s="256"/>
      <c r="R1191" s="256"/>
      <c r="S1191" s="256"/>
      <c r="T1191" s="256"/>
      <c r="U1191" s="257"/>
      <c r="V1191" s="260"/>
      <c r="W1191" s="261"/>
    </row>
    <row r="1192" spans="1:23" x14ac:dyDescent="0.2">
      <c r="A1192" s="234" t="str">
        <f>$A$45</f>
        <v>Form FHWA- 1391 (Rev. 06-22)</v>
      </c>
      <c r="B1192" s="235"/>
      <c r="C1192" s="236"/>
      <c r="D1192" s="236"/>
      <c r="E1192" s="49"/>
      <c r="F1192" s="49"/>
      <c r="G1192" s="49"/>
      <c r="H1192" s="49"/>
      <c r="I1192" s="49"/>
      <c r="J1192" s="237" t="str">
        <f>$J$45</f>
        <v>PREVIOUS EDITIONS ARE OBSOLETE</v>
      </c>
      <c r="K1192" s="237"/>
      <c r="L1192" s="237"/>
      <c r="M1192" s="237"/>
      <c r="N1192" s="237"/>
      <c r="O1192" s="237"/>
      <c r="P1192" s="237"/>
      <c r="Q1192" s="237"/>
      <c r="R1192" s="237"/>
      <c r="S1192" s="237"/>
      <c r="T1192" s="237"/>
      <c r="U1192" s="237"/>
      <c r="V1192" s="237"/>
      <c r="W1192" s="237"/>
    </row>
    <row r="1193" spans="1:23" ht="13.5" thickBot="1" x14ac:dyDescent="0.25"/>
    <row r="1194" spans="1:23" s="52" customFormat="1" ht="18.75" thickBot="1" x14ac:dyDescent="0.3">
      <c r="A1194" s="207" t="str">
        <f>$A$10</f>
        <v xml:space="preserve">FEDERAL-AID HIGHWAY CONSTRUCTION CONTRACTORS ANNUAL EEO REPORT </v>
      </c>
      <c r="B1194" s="208"/>
      <c r="C1194" s="208"/>
      <c r="D1194" s="208"/>
      <c r="E1194" s="208"/>
      <c r="F1194" s="208"/>
      <c r="G1194" s="208"/>
      <c r="H1194" s="208"/>
      <c r="I1194" s="208"/>
      <c r="J1194" s="208"/>
      <c r="K1194" s="208"/>
      <c r="L1194" s="208"/>
      <c r="M1194" s="208"/>
      <c r="N1194" s="208"/>
      <c r="O1194" s="208"/>
      <c r="P1194" s="208"/>
      <c r="Q1194" s="208"/>
      <c r="R1194" s="208"/>
      <c r="S1194" s="208"/>
      <c r="T1194" s="208"/>
      <c r="U1194" s="208"/>
      <c r="V1194" s="208"/>
      <c r="W1194" s="209"/>
    </row>
    <row r="1195" spans="1:23" ht="12.75" customHeight="1" x14ac:dyDescent="0.2">
      <c r="A1195" s="210" t="str">
        <f>$A$11</f>
        <v xml:space="preserve">1. SELECT FIELD FROM DROPDOWN MENU: </v>
      </c>
      <c r="B1195" s="211"/>
      <c r="C1195" s="211"/>
      <c r="D1195" s="212"/>
      <c r="E1195" s="213" t="str">
        <f>$E$11</f>
        <v>2. COMPANY NAME, CITY, STATE:</v>
      </c>
      <c r="F1195" s="138"/>
      <c r="G1195" s="138"/>
      <c r="H1195" s="138"/>
      <c r="I1195" s="214"/>
      <c r="J1195" s="161" t="str">
        <f>$J$11</f>
        <v>3. PROJECT NAME or DESCRIPTION:</v>
      </c>
      <c r="K1195" s="162"/>
      <c r="L1195" s="162"/>
      <c r="M1195" s="162"/>
      <c r="N1195" s="163" t="str">
        <f>$N$11</f>
        <v>4. DOLLAR AMOUNT OF CONTRACT:</v>
      </c>
      <c r="O1195" s="164"/>
      <c r="P1195" s="164"/>
      <c r="Q1195" s="164"/>
      <c r="R1195" s="215" t="str">
        <f>$R$11</f>
        <v>5.REPORTING WEEK FOR THIS PROJECT:</v>
      </c>
      <c r="S1195" s="216"/>
      <c r="T1195" s="216"/>
      <c r="U1195" s="216"/>
      <c r="V1195" s="216"/>
      <c r="W1195" s="217"/>
    </row>
    <row r="1196" spans="1:23" ht="12.75" customHeight="1" x14ac:dyDescent="0.2">
      <c r="A1196" s="184"/>
      <c r="B1196" s="185"/>
      <c r="C1196" s="185"/>
      <c r="D1196" s="186"/>
      <c r="E1196" s="190" t="str">
        <f>IF($D$4="","Enter Company information at top of spreadsheet",$D$4)</f>
        <v>Enter Company information at top of spreadsheet</v>
      </c>
      <c r="F1196" s="191"/>
      <c r="G1196" s="191"/>
      <c r="H1196" s="191"/>
      <c r="I1196" s="192"/>
      <c r="J1196" s="165"/>
      <c r="K1196" s="166"/>
      <c r="L1196" s="166"/>
      <c r="M1196" s="166"/>
      <c r="N1196" s="169"/>
      <c r="O1196" s="170"/>
      <c r="P1196" s="170"/>
      <c r="Q1196" s="171"/>
      <c r="R1196" s="197"/>
      <c r="S1196" s="198"/>
      <c r="T1196" s="198"/>
      <c r="U1196" s="198"/>
      <c r="V1196" s="198"/>
      <c r="W1196" s="199"/>
    </row>
    <row r="1197" spans="1:23" x14ac:dyDescent="0.2">
      <c r="A1197" s="184"/>
      <c r="B1197" s="185"/>
      <c r="C1197" s="185"/>
      <c r="D1197" s="186"/>
      <c r="E1197" s="193"/>
      <c r="F1197" s="191"/>
      <c r="G1197" s="191"/>
      <c r="H1197" s="191"/>
      <c r="I1197" s="192"/>
      <c r="J1197" s="165"/>
      <c r="K1197" s="166"/>
      <c r="L1197" s="166"/>
      <c r="M1197" s="166"/>
      <c r="N1197" s="172"/>
      <c r="O1197" s="170"/>
      <c r="P1197" s="170"/>
      <c r="Q1197" s="171"/>
      <c r="R1197" s="200"/>
      <c r="S1197" s="198"/>
      <c r="T1197" s="198"/>
      <c r="U1197" s="198"/>
      <c r="V1197" s="198"/>
      <c r="W1197" s="199"/>
    </row>
    <row r="1198" spans="1:23" ht="13.5" thickBot="1" x14ac:dyDescent="0.25">
      <c r="A1198" s="187"/>
      <c r="B1198" s="188"/>
      <c r="C1198" s="188"/>
      <c r="D1198" s="189"/>
      <c r="E1198" s="194"/>
      <c r="F1198" s="195"/>
      <c r="G1198" s="195"/>
      <c r="H1198" s="195"/>
      <c r="I1198" s="196"/>
      <c r="J1198" s="167"/>
      <c r="K1198" s="168"/>
      <c r="L1198" s="168"/>
      <c r="M1198" s="168"/>
      <c r="N1198" s="173"/>
      <c r="O1198" s="174"/>
      <c r="P1198" s="174"/>
      <c r="Q1198" s="175"/>
      <c r="R1198" s="201"/>
      <c r="S1198" s="202"/>
      <c r="T1198" s="202"/>
      <c r="U1198" s="202"/>
      <c r="V1198" s="202"/>
      <c r="W1198" s="203"/>
    </row>
    <row r="1199" spans="1:23" ht="13.5" customHeight="1" thickBot="1" x14ac:dyDescent="0.25">
      <c r="A1199" s="204" t="str">
        <f>$A$15</f>
        <v>This collection of information is required by law and regulation 23 U.S.C. 140a and 23 CFR Part 230. The OMB control number for this collection is 2125-0019 expiring in March 2025.</v>
      </c>
      <c r="B1199" s="205"/>
      <c r="C1199" s="205"/>
      <c r="D1199" s="205"/>
      <c r="E1199" s="205"/>
      <c r="F1199" s="205"/>
      <c r="G1199" s="205"/>
      <c r="H1199" s="205"/>
      <c r="I1199" s="205"/>
      <c r="J1199" s="205"/>
      <c r="K1199" s="205"/>
      <c r="L1199" s="205"/>
      <c r="M1199" s="205"/>
      <c r="N1199" s="205"/>
      <c r="O1199" s="205"/>
      <c r="P1199" s="205"/>
      <c r="Q1199" s="205"/>
      <c r="R1199" s="205"/>
      <c r="S1199" s="205"/>
      <c r="T1199" s="205"/>
      <c r="U1199" s="205"/>
      <c r="V1199" s="205"/>
      <c r="W1199" s="206"/>
    </row>
    <row r="1200" spans="1:23" ht="31.5" customHeight="1" thickBot="1" x14ac:dyDescent="0.25">
      <c r="A1200" s="178" t="str">
        <f>$A$16</f>
        <v>6. WORKFORCE ON FEDERAL-AID AND CONSTRUCTION SITE(S) DURING LAST FULL PAY PERIOD ENDING IN JULY 2024</v>
      </c>
      <c r="B1200" s="179"/>
      <c r="C1200" s="179"/>
      <c r="D1200" s="179"/>
      <c r="E1200" s="179"/>
      <c r="F1200" s="179"/>
      <c r="G1200" s="179"/>
      <c r="H1200" s="179"/>
      <c r="I1200" s="179"/>
      <c r="J1200" s="179"/>
      <c r="K1200" s="179"/>
      <c r="L1200" s="179"/>
      <c r="M1200" s="179"/>
      <c r="N1200" s="179"/>
      <c r="O1200" s="179"/>
      <c r="P1200" s="179"/>
      <c r="Q1200" s="179"/>
      <c r="R1200" s="179"/>
      <c r="S1200" s="179"/>
      <c r="T1200" s="179"/>
      <c r="U1200" s="179"/>
      <c r="V1200" s="179"/>
      <c r="W1200" s="180"/>
    </row>
    <row r="1201" spans="1:23" ht="17.25" customHeight="1" thickTop="1" thickBot="1" x14ac:dyDescent="0.25">
      <c r="A1201" s="181" t="str">
        <f>$A$17</f>
        <v>TABLE A</v>
      </c>
      <c r="B1201" s="182"/>
      <c r="C1201" s="182"/>
      <c r="D1201" s="182"/>
      <c r="E1201" s="182"/>
      <c r="F1201" s="182"/>
      <c r="G1201" s="182"/>
      <c r="H1201" s="182"/>
      <c r="I1201" s="182"/>
      <c r="J1201" s="182"/>
      <c r="K1201" s="182"/>
      <c r="L1201" s="182"/>
      <c r="M1201" s="182"/>
      <c r="N1201" s="182"/>
      <c r="O1201" s="182"/>
      <c r="P1201" s="182"/>
      <c r="Q1201" s="182"/>
      <c r="R1201" s="182"/>
      <c r="S1201" s="183"/>
      <c r="T1201" s="231" t="str">
        <f>$T$17</f>
        <v>TABLE B</v>
      </c>
      <c r="U1201" s="232"/>
      <c r="V1201" s="232"/>
      <c r="W1201" s="233"/>
    </row>
    <row r="1202" spans="1:23" ht="97.5" customHeight="1" thickTop="1" thickBot="1" x14ac:dyDescent="0.25">
      <c r="A1202" s="32" t="str">
        <f>$A$18</f>
        <v>JOB CATEGORIES</v>
      </c>
      <c r="B1202" s="238" t="str">
        <f>$B$18</f>
        <v>TOTAL EMPLOYED</v>
      </c>
      <c r="C1202" s="239"/>
      <c r="D1202" s="240" t="str">
        <f>$D$18</f>
        <v>TOTAL RACIAL / ETHNIC MINORITY</v>
      </c>
      <c r="E1202" s="241"/>
      <c r="F1202" s="242" t="str">
        <f>$F$18</f>
        <v>BLACK or
AFRICAN
AMERICAN</v>
      </c>
      <c r="G1202" s="177"/>
      <c r="H1202" s="176" t="str">
        <f>$H$18</f>
        <v>HISPANIC OR LATINO</v>
      </c>
      <c r="I1202" s="177"/>
      <c r="J1202" s="176" t="str">
        <f>$J$18</f>
        <v>AMERICAN 
INDIAN OR 
ALASKA 
NATIVE</v>
      </c>
      <c r="K1202" s="177"/>
      <c r="L1202" s="176" t="str">
        <f>$L$18</f>
        <v>ASIAN</v>
      </c>
      <c r="M1202" s="177"/>
      <c r="N1202" s="176" t="str">
        <f>$N$18</f>
        <v>NATIVE 
HAWAIIAN OR 
OTHER PACIFIC ISLANDER</v>
      </c>
      <c r="O1202" s="177"/>
      <c r="P1202" s="176" t="str">
        <f>$P$18</f>
        <v>TWO OR MORE RACES</v>
      </c>
      <c r="Q1202" s="177"/>
      <c r="R1202" s="176" t="str">
        <f>$R$18</f>
        <v xml:space="preserve">WHITE </v>
      </c>
      <c r="S1202" s="218"/>
      <c r="T1202" s="219" t="str">
        <f>$T$18</f>
        <v>APPRENTICES</v>
      </c>
      <c r="U1202" s="219"/>
      <c r="V1202" s="220" t="str">
        <f>$V$18</f>
        <v>ON THE JOB TRAINEES</v>
      </c>
      <c r="W1202" s="221"/>
    </row>
    <row r="1203" spans="1:23" ht="13.5" thickBot="1" x14ac:dyDescent="0.25">
      <c r="A1203" s="33"/>
      <c r="B1203" s="34" t="str">
        <f>$B$19</f>
        <v>M</v>
      </c>
      <c r="C1203" s="35" t="str">
        <f>$C$19</f>
        <v>F</v>
      </c>
      <c r="D1203" s="36" t="str">
        <f>$D$19</f>
        <v>M</v>
      </c>
      <c r="E1203" s="35" t="str">
        <f>$E$19</f>
        <v>F</v>
      </c>
      <c r="F1203" s="37" t="str">
        <f>$F$19</f>
        <v>M</v>
      </c>
      <c r="G1203" s="38" t="str">
        <f>$G$19</f>
        <v>F</v>
      </c>
      <c r="H1203" s="39" t="str">
        <f>$H$19</f>
        <v>M</v>
      </c>
      <c r="I1203" s="38" t="str">
        <f>$I$19</f>
        <v>F</v>
      </c>
      <c r="J1203" s="39" t="str">
        <f>$J$19</f>
        <v>M</v>
      </c>
      <c r="K1203" s="38" t="str">
        <f>$K$19</f>
        <v>F</v>
      </c>
      <c r="L1203" s="39" t="str">
        <f>$L$19</f>
        <v>M</v>
      </c>
      <c r="M1203" s="38" t="str">
        <f>$M$19</f>
        <v>F</v>
      </c>
      <c r="N1203" s="39" t="str">
        <f>$N$19</f>
        <v>M</v>
      </c>
      <c r="O1203" s="38" t="str">
        <f>$O$19</f>
        <v>F</v>
      </c>
      <c r="P1203" s="39" t="str">
        <f>$P$19</f>
        <v>M</v>
      </c>
      <c r="Q1203" s="38" t="str">
        <f>$Q$19</f>
        <v>F</v>
      </c>
      <c r="R1203" s="39" t="str">
        <f>$R$19</f>
        <v>M</v>
      </c>
      <c r="S1203" s="40" t="str">
        <f>$S$19</f>
        <v>F</v>
      </c>
      <c r="T1203" s="41" t="str">
        <f>$T$19</f>
        <v>M</v>
      </c>
      <c r="U1203" s="35" t="str">
        <f>$U$19</f>
        <v>F</v>
      </c>
      <c r="V1203" s="96" t="str">
        <f>$V$19</f>
        <v>M</v>
      </c>
      <c r="W1203" s="42" t="str">
        <f>$W$19</f>
        <v>F</v>
      </c>
    </row>
    <row r="1204" spans="1:23" ht="13.5" thickBot="1" x14ac:dyDescent="0.25">
      <c r="A1204" s="43" t="str">
        <f>$A$20</f>
        <v>OFFICIALS</v>
      </c>
      <c r="B1204" s="111">
        <f>F1204+H1204+J1204+L1204+N1204+P1204+R1204</f>
        <v>0</v>
      </c>
      <c r="C1204" s="112">
        <f t="shared" ref="C1204:C1218" si="191">G1204+I1204+K1204+M1204+O1204+Q1204+S1204</f>
        <v>0</v>
      </c>
      <c r="D1204" s="113">
        <f t="shared" ref="D1204:D1218" si="192">F1204+H1204+J1204+L1204+N1204+P1204</f>
        <v>0</v>
      </c>
      <c r="E1204" s="112">
        <f t="shared" ref="E1204:E1218" si="193">G1204+I1204+K1204+M1204+O1204+Q1204</f>
        <v>0</v>
      </c>
      <c r="F1204" s="55"/>
      <c r="G1204" s="56"/>
      <c r="H1204" s="57"/>
      <c r="I1204" s="56"/>
      <c r="J1204" s="57"/>
      <c r="K1204" s="56"/>
      <c r="L1204" s="57"/>
      <c r="M1204" s="56"/>
      <c r="N1204" s="57"/>
      <c r="O1204" s="56"/>
      <c r="P1204" s="57"/>
      <c r="Q1204" s="56"/>
      <c r="R1204" s="58"/>
      <c r="S1204" s="59"/>
      <c r="T1204" s="128"/>
      <c r="U1204" s="129"/>
      <c r="V1204" s="128"/>
      <c r="W1204" s="130"/>
    </row>
    <row r="1205" spans="1:23" ht="13.5" thickBot="1" x14ac:dyDescent="0.25">
      <c r="A1205" s="43" t="str">
        <f>$A$21</f>
        <v>SUPERVISORS</v>
      </c>
      <c r="B1205" s="111">
        <f t="shared" ref="B1205:B1218" si="194">F1205+H1205+J1205+L1205+N1205+P1205+R1205</f>
        <v>0</v>
      </c>
      <c r="C1205" s="112">
        <f t="shared" si="191"/>
        <v>0</v>
      </c>
      <c r="D1205" s="113">
        <f t="shared" si="192"/>
        <v>0</v>
      </c>
      <c r="E1205" s="112">
        <f t="shared" si="193"/>
        <v>0</v>
      </c>
      <c r="F1205" s="55"/>
      <c r="G1205" s="56"/>
      <c r="H1205" s="57"/>
      <c r="I1205" s="56"/>
      <c r="J1205" s="57"/>
      <c r="K1205" s="56"/>
      <c r="L1205" s="57"/>
      <c r="M1205" s="56"/>
      <c r="N1205" s="57"/>
      <c r="O1205" s="56"/>
      <c r="P1205" s="57"/>
      <c r="Q1205" s="60"/>
      <c r="R1205" s="61"/>
      <c r="S1205" s="62"/>
      <c r="T1205" s="131"/>
      <c r="U1205" s="132"/>
      <c r="V1205" s="131"/>
      <c r="W1205" s="133"/>
    </row>
    <row r="1206" spans="1:23" ht="13.5" thickBot="1" x14ac:dyDescent="0.25">
      <c r="A1206" s="43" t="str">
        <f>$A$22</f>
        <v>FOREMEN/WOMEN</v>
      </c>
      <c r="B1206" s="111">
        <f t="shared" si="194"/>
        <v>0</v>
      </c>
      <c r="C1206" s="112">
        <f t="shared" si="191"/>
        <v>0</v>
      </c>
      <c r="D1206" s="113">
        <f t="shared" si="192"/>
        <v>0</v>
      </c>
      <c r="E1206" s="112">
        <f t="shared" si="193"/>
        <v>0</v>
      </c>
      <c r="F1206" s="55"/>
      <c r="G1206" s="56"/>
      <c r="H1206" s="57"/>
      <c r="I1206" s="56"/>
      <c r="J1206" s="57"/>
      <c r="K1206" s="56"/>
      <c r="L1206" s="57"/>
      <c r="M1206" s="56"/>
      <c r="N1206" s="57"/>
      <c r="O1206" s="56"/>
      <c r="P1206" s="57"/>
      <c r="Q1206" s="60"/>
      <c r="R1206" s="65"/>
      <c r="S1206" s="66"/>
      <c r="T1206" s="134"/>
      <c r="U1206" s="135"/>
      <c r="V1206" s="134"/>
      <c r="W1206" s="136"/>
    </row>
    <row r="1207" spans="1:23" ht="13.5" thickBot="1" x14ac:dyDescent="0.25">
      <c r="A1207" s="43" t="str">
        <f>$A$23</f>
        <v>CLERICAL</v>
      </c>
      <c r="B1207" s="111">
        <f t="shared" si="194"/>
        <v>0</v>
      </c>
      <c r="C1207" s="112">
        <f t="shared" si="191"/>
        <v>0</v>
      </c>
      <c r="D1207" s="113">
        <f t="shared" si="192"/>
        <v>0</v>
      </c>
      <c r="E1207" s="112">
        <f t="shared" si="193"/>
        <v>0</v>
      </c>
      <c r="F1207" s="55"/>
      <c r="G1207" s="56"/>
      <c r="H1207" s="57"/>
      <c r="I1207" s="56"/>
      <c r="J1207" s="57"/>
      <c r="K1207" s="56"/>
      <c r="L1207" s="57"/>
      <c r="M1207" s="56"/>
      <c r="N1207" s="57"/>
      <c r="O1207" s="56"/>
      <c r="P1207" s="57"/>
      <c r="Q1207" s="60"/>
      <c r="R1207" s="65"/>
      <c r="S1207" s="66"/>
      <c r="T1207" s="134"/>
      <c r="U1207" s="135"/>
      <c r="V1207" s="134"/>
      <c r="W1207" s="136"/>
    </row>
    <row r="1208" spans="1:23" ht="13.5" thickBot="1" x14ac:dyDescent="0.25">
      <c r="A1208" s="43" t="str">
        <f>$A$24</f>
        <v>EQUIPMENT OPERATORS</v>
      </c>
      <c r="B1208" s="111">
        <f t="shared" si="194"/>
        <v>0</v>
      </c>
      <c r="C1208" s="112">
        <f t="shared" si="191"/>
        <v>0</v>
      </c>
      <c r="D1208" s="113">
        <f t="shared" si="192"/>
        <v>0</v>
      </c>
      <c r="E1208" s="112">
        <f t="shared" si="193"/>
        <v>0</v>
      </c>
      <c r="F1208" s="55"/>
      <c r="G1208" s="56"/>
      <c r="H1208" s="57"/>
      <c r="I1208" s="56"/>
      <c r="J1208" s="57"/>
      <c r="K1208" s="56"/>
      <c r="L1208" s="57"/>
      <c r="M1208" s="56"/>
      <c r="N1208" s="57"/>
      <c r="O1208" s="56"/>
      <c r="P1208" s="57"/>
      <c r="Q1208" s="60"/>
      <c r="R1208" s="65"/>
      <c r="S1208" s="66"/>
      <c r="T1208" s="67"/>
      <c r="U1208" s="89"/>
      <c r="V1208" s="67"/>
      <c r="W1208" s="68"/>
    </row>
    <row r="1209" spans="1:23" ht="13.5" thickBot="1" x14ac:dyDescent="0.25">
      <c r="A1209" s="43" t="str">
        <f>$A$25</f>
        <v>MECHANICS</v>
      </c>
      <c r="B1209" s="111">
        <f t="shared" si="194"/>
        <v>0</v>
      </c>
      <c r="C1209" s="112">
        <f t="shared" si="191"/>
        <v>0</v>
      </c>
      <c r="D1209" s="113">
        <f t="shared" si="192"/>
        <v>0</v>
      </c>
      <c r="E1209" s="112">
        <f t="shared" si="193"/>
        <v>0</v>
      </c>
      <c r="F1209" s="55"/>
      <c r="G1209" s="56"/>
      <c r="H1209" s="57"/>
      <c r="I1209" s="56"/>
      <c r="J1209" s="57"/>
      <c r="K1209" s="56"/>
      <c r="L1209" s="57"/>
      <c r="M1209" s="56"/>
      <c r="N1209" s="57"/>
      <c r="O1209" s="56"/>
      <c r="P1209" s="57"/>
      <c r="Q1209" s="60"/>
      <c r="R1209" s="65"/>
      <c r="S1209" s="66"/>
      <c r="T1209" s="67"/>
      <c r="U1209" s="89"/>
      <c r="V1209" s="67"/>
      <c r="W1209" s="68"/>
    </row>
    <row r="1210" spans="1:23" ht="13.5" thickBot="1" x14ac:dyDescent="0.25">
      <c r="A1210" s="43" t="str">
        <f>$A$26</f>
        <v>TRUCK DRIVERS</v>
      </c>
      <c r="B1210" s="111">
        <f t="shared" si="194"/>
        <v>0</v>
      </c>
      <c r="C1210" s="112">
        <f t="shared" si="191"/>
        <v>0</v>
      </c>
      <c r="D1210" s="113">
        <f t="shared" si="192"/>
        <v>0</v>
      </c>
      <c r="E1210" s="112">
        <f t="shared" si="193"/>
        <v>0</v>
      </c>
      <c r="F1210" s="55"/>
      <c r="G1210" s="56"/>
      <c r="H1210" s="57"/>
      <c r="I1210" s="56"/>
      <c r="J1210" s="57"/>
      <c r="K1210" s="56"/>
      <c r="L1210" s="57"/>
      <c r="M1210" s="56"/>
      <c r="N1210" s="57"/>
      <c r="O1210" s="56"/>
      <c r="P1210" s="57"/>
      <c r="Q1210" s="60"/>
      <c r="R1210" s="69"/>
      <c r="S1210" s="70"/>
      <c r="T1210" s="63"/>
      <c r="U1210" s="90"/>
      <c r="V1210" s="63"/>
      <c r="W1210" s="64"/>
    </row>
    <row r="1211" spans="1:23" ht="13.5" thickBot="1" x14ac:dyDescent="0.25">
      <c r="A1211" s="43" t="str">
        <f>$A$27</f>
        <v>IRONWORKERS</v>
      </c>
      <c r="B1211" s="111">
        <f t="shared" si="194"/>
        <v>0</v>
      </c>
      <c r="C1211" s="112">
        <f t="shared" si="191"/>
        <v>0</v>
      </c>
      <c r="D1211" s="113">
        <f t="shared" si="192"/>
        <v>0</v>
      </c>
      <c r="E1211" s="112">
        <f t="shared" si="193"/>
        <v>0</v>
      </c>
      <c r="F1211" s="55"/>
      <c r="G1211" s="56"/>
      <c r="H1211" s="57"/>
      <c r="I1211" s="56"/>
      <c r="J1211" s="57"/>
      <c r="K1211" s="56"/>
      <c r="L1211" s="57"/>
      <c r="M1211" s="56"/>
      <c r="N1211" s="57"/>
      <c r="O1211" s="56"/>
      <c r="P1211" s="57"/>
      <c r="Q1211" s="60"/>
      <c r="R1211" s="71"/>
      <c r="S1211" s="72"/>
      <c r="T1211" s="73"/>
      <c r="U1211" s="91"/>
      <c r="V1211" s="73"/>
      <c r="W1211" s="74"/>
    </row>
    <row r="1212" spans="1:23" ht="13.5" thickBot="1" x14ac:dyDescent="0.25">
      <c r="A1212" s="43" t="str">
        <f>$A$28</f>
        <v>CARPENTERS</v>
      </c>
      <c r="B1212" s="111">
        <f t="shared" si="194"/>
        <v>0</v>
      </c>
      <c r="C1212" s="112">
        <f t="shared" si="191"/>
        <v>0</v>
      </c>
      <c r="D1212" s="113">
        <f t="shared" si="192"/>
        <v>0</v>
      </c>
      <c r="E1212" s="112">
        <f t="shared" si="193"/>
        <v>0</v>
      </c>
      <c r="F1212" s="55"/>
      <c r="G1212" s="56"/>
      <c r="H1212" s="57"/>
      <c r="I1212" s="56"/>
      <c r="J1212" s="57"/>
      <c r="K1212" s="56"/>
      <c r="L1212" s="57"/>
      <c r="M1212" s="56"/>
      <c r="N1212" s="57"/>
      <c r="O1212" s="56"/>
      <c r="P1212" s="57"/>
      <c r="Q1212" s="60"/>
      <c r="R1212" s="71"/>
      <c r="S1212" s="72"/>
      <c r="T1212" s="73"/>
      <c r="U1212" s="91"/>
      <c r="V1212" s="73"/>
      <c r="W1212" s="74"/>
    </row>
    <row r="1213" spans="1:23" ht="13.5" thickBot="1" x14ac:dyDescent="0.25">
      <c r="A1213" s="43" t="str">
        <f>$A$29</f>
        <v>CEMENT MASONS</v>
      </c>
      <c r="B1213" s="111">
        <f t="shared" si="194"/>
        <v>0</v>
      </c>
      <c r="C1213" s="112">
        <f t="shared" si="191"/>
        <v>0</v>
      </c>
      <c r="D1213" s="113">
        <f t="shared" si="192"/>
        <v>0</v>
      </c>
      <c r="E1213" s="112">
        <f t="shared" si="193"/>
        <v>0</v>
      </c>
      <c r="F1213" s="55"/>
      <c r="G1213" s="56"/>
      <c r="H1213" s="57"/>
      <c r="I1213" s="56"/>
      <c r="J1213" s="57"/>
      <c r="K1213" s="56"/>
      <c r="L1213" s="57"/>
      <c r="M1213" s="56"/>
      <c r="N1213" s="57"/>
      <c r="O1213" s="56"/>
      <c r="P1213" s="57"/>
      <c r="Q1213" s="60"/>
      <c r="R1213" s="71"/>
      <c r="S1213" s="72"/>
      <c r="T1213" s="73"/>
      <c r="U1213" s="91"/>
      <c r="V1213" s="73"/>
      <c r="W1213" s="74"/>
    </row>
    <row r="1214" spans="1:23" ht="13.5" thickBot="1" x14ac:dyDescent="0.25">
      <c r="A1214" s="43" t="str">
        <f>$A$30</f>
        <v>ELECTRICIANS</v>
      </c>
      <c r="B1214" s="111">
        <f t="shared" si="194"/>
        <v>0</v>
      </c>
      <c r="C1214" s="112">
        <f t="shared" si="191"/>
        <v>0</v>
      </c>
      <c r="D1214" s="113">
        <f t="shared" si="192"/>
        <v>0</v>
      </c>
      <c r="E1214" s="112">
        <f t="shared" si="193"/>
        <v>0</v>
      </c>
      <c r="F1214" s="55"/>
      <c r="G1214" s="56"/>
      <c r="H1214" s="57"/>
      <c r="I1214" s="56"/>
      <c r="J1214" s="57"/>
      <c r="K1214" s="56"/>
      <c r="L1214" s="57"/>
      <c r="M1214" s="56"/>
      <c r="N1214" s="57"/>
      <c r="O1214" s="56"/>
      <c r="P1214" s="57"/>
      <c r="Q1214" s="60"/>
      <c r="R1214" s="71"/>
      <c r="S1214" s="72"/>
      <c r="T1214" s="73"/>
      <c r="U1214" s="91"/>
      <c r="V1214" s="73"/>
      <c r="W1214" s="74"/>
    </row>
    <row r="1215" spans="1:23" ht="13.5" thickBot="1" x14ac:dyDescent="0.25">
      <c r="A1215" s="43" t="str">
        <f>$A$31</f>
        <v>PIPEFITTER/PLUMBERS</v>
      </c>
      <c r="B1215" s="111">
        <f t="shared" si="194"/>
        <v>0</v>
      </c>
      <c r="C1215" s="112">
        <f t="shared" si="191"/>
        <v>0</v>
      </c>
      <c r="D1215" s="113">
        <f t="shared" si="192"/>
        <v>0</v>
      </c>
      <c r="E1215" s="112">
        <f t="shared" si="193"/>
        <v>0</v>
      </c>
      <c r="F1215" s="55"/>
      <c r="G1215" s="56"/>
      <c r="H1215" s="57"/>
      <c r="I1215" s="56"/>
      <c r="J1215" s="57"/>
      <c r="K1215" s="56"/>
      <c r="L1215" s="57"/>
      <c r="M1215" s="56"/>
      <c r="N1215" s="57"/>
      <c r="O1215" s="56"/>
      <c r="P1215" s="57"/>
      <c r="Q1215" s="56"/>
      <c r="R1215" s="75"/>
      <c r="S1215" s="76"/>
      <c r="T1215" s="77"/>
      <c r="U1215" s="92"/>
      <c r="V1215" s="77"/>
      <c r="W1215" s="78"/>
    </row>
    <row r="1216" spans="1:23" ht="13.5" thickBot="1" x14ac:dyDescent="0.25">
      <c r="A1216" s="43" t="str">
        <f>$A$32</f>
        <v>PAINTERS</v>
      </c>
      <c r="B1216" s="111">
        <f t="shared" si="194"/>
        <v>0</v>
      </c>
      <c r="C1216" s="112">
        <f t="shared" si="191"/>
        <v>0</v>
      </c>
      <c r="D1216" s="113">
        <f t="shared" si="192"/>
        <v>0</v>
      </c>
      <c r="E1216" s="112">
        <f t="shared" si="193"/>
        <v>0</v>
      </c>
      <c r="F1216" s="55"/>
      <c r="G1216" s="56"/>
      <c r="H1216" s="57"/>
      <c r="I1216" s="56"/>
      <c r="J1216" s="57"/>
      <c r="K1216" s="56"/>
      <c r="L1216" s="57"/>
      <c r="M1216" s="56"/>
      <c r="N1216" s="57"/>
      <c r="O1216" s="56"/>
      <c r="P1216" s="57"/>
      <c r="Q1216" s="56"/>
      <c r="R1216" s="57"/>
      <c r="S1216" s="79"/>
      <c r="T1216" s="80"/>
      <c r="U1216" s="93"/>
      <c r="V1216" s="80"/>
      <c r="W1216" s="81"/>
    </row>
    <row r="1217" spans="1:23" ht="13.5" thickBot="1" x14ac:dyDescent="0.25">
      <c r="A1217" s="43" t="str">
        <f>$A$33</f>
        <v>LABORERS-SEMI SKILLED</v>
      </c>
      <c r="B1217" s="111">
        <f t="shared" si="194"/>
        <v>0</v>
      </c>
      <c r="C1217" s="112">
        <f t="shared" si="191"/>
        <v>0</v>
      </c>
      <c r="D1217" s="113">
        <f t="shared" si="192"/>
        <v>0</v>
      </c>
      <c r="E1217" s="112">
        <f t="shared" si="193"/>
        <v>0</v>
      </c>
      <c r="F1217" s="55"/>
      <c r="G1217" s="56"/>
      <c r="H1217" s="57"/>
      <c r="I1217" s="56"/>
      <c r="J1217" s="57"/>
      <c r="K1217" s="56"/>
      <c r="L1217" s="57"/>
      <c r="M1217" s="56"/>
      <c r="N1217" s="57"/>
      <c r="O1217" s="56"/>
      <c r="P1217" s="57"/>
      <c r="Q1217" s="56"/>
      <c r="R1217" s="57"/>
      <c r="S1217" s="79"/>
      <c r="T1217" s="80"/>
      <c r="U1217" s="93"/>
      <c r="V1217" s="80"/>
      <c r="W1217" s="81"/>
    </row>
    <row r="1218" spans="1:23" ht="13.5" thickBot="1" x14ac:dyDescent="0.25">
      <c r="A1218" s="43" t="str">
        <f>$A$34</f>
        <v>LABORERS-UNSKILLED</v>
      </c>
      <c r="B1218" s="111">
        <f t="shared" si="194"/>
        <v>0</v>
      </c>
      <c r="C1218" s="112">
        <f t="shared" si="191"/>
        <v>0</v>
      </c>
      <c r="D1218" s="113">
        <f t="shared" si="192"/>
        <v>0</v>
      </c>
      <c r="E1218" s="112">
        <f t="shared" si="193"/>
        <v>0</v>
      </c>
      <c r="F1218" s="55"/>
      <c r="G1218" s="56"/>
      <c r="H1218" s="57"/>
      <c r="I1218" s="56"/>
      <c r="J1218" s="57"/>
      <c r="K1218" s="56"/>
      <c r="L1218" s="57"/>
      <c r="M1218" s="56"/>
      <c r="N1218" s="57"/>
      <c r="O1218" s="56"/>
      <c r="P1218" s="57"/>
      <c r="Q1218" s="56"/>
      <c r="R1218" s="57"/>
      <c r="S1218" s="79"/>
      <c r="T1218" s="80"/>
      <c r="U1218" s="93"/>
      <c r="V1218" s="80"/>
      <c r="W1218" s="81"/>
    </row>
    <row r="1219" spans="1:23" ht="13.5" thickBot="1" x14ac:dyDescent="0.25">
      <c r="A1219" s="43" t="str">
        <f>$A$35</f>
        <v>TOTAL</v>
      </c>
      <c r="B1219" s="114">
        <f t="shared" ref="B1219:O1219" si="195">SUM(B1204:B1218)</f>
        <v>0</v>
      </c>
      <c r="C1219" s="110">
        <f t="shared" si="195"/>
        <v>0</v>
      </c>
      <c r="D1219" s="115">
        <f t="shared" si="195"/>
        <v>0</v>
      </c>
      <c r="E1219" s="109">
        <f t="shared" si="195"/>
        <v>0</v>
      </c>
      <c r="F1219" s="107">
        <f t="shared" si="195"/>
        <v>0</v>
      </c>
      <c r="G1219" s="108">
        <f t="shared" si="195"/>
        <v>0</v>
      </c>
      <c r="H1219" s="107">
        <f t="shared" si="195"/>
        <v>0</v>
      </c>
      <c r="I1219" s="108">
        <f t="shared" si="195"/>
        <v>0</v>
      </c>
      <c r="J1219" s="107">
        <f t="shared" si="195"/>
        <v>0</v>
      </c>
      <c r="K1219" s="108">
        <f t="shared" si="195"/>
        <v>0</v>
      </c>
      <c r="L1219" s="107">
        <f t="shared" si="195"/>
        <v>0</v>
      </c>
      <c r="M1219" s="108">
        <f t="shared" si="195"/>
        <v>0</v>
      </c>
      <c r="N1219" s="107">
        <f t="shared" si="195"/>
        <v>0</v>
      </c>
      <c r="O1219" s="108">
        <f t="shared" si="195"/>
        <v>0</v>
      </c>
      <c r="P1219" s="107">
        <f>SUM(P1204:P1218)</f>
        <v>0</v>
      </c>
      <c r="Q1219" s="108">
        <f>SUM(Q1204:Q1218)</f>
        <v>0</v>
      </c>
      <c r="R1219" s="107">
        <f t="shared" ref="R1219:S1219" si="196">SUM(R1204:R1218)</f>
        <v>0</v>
      </c>
      <c r="S1219" s="109">
        <f t="shared" si="196"/>
        <v>0</v>
      </c>
      <c r="T1219" s="107">
        <f>SUM(T1204:T1218)</f>
        <v>0</v>
      </c>
      <c r="U1219" s="110">
        <f>SUM(U1204:U1218)</f>
        <v>0</v>
      </c>
      <c r="V1219" s="107">
        <f>SUM(V1204:V1218)</f>
        <v>0</v>
      </c>
      <c r="W1219" s="109">
        <f>SUM(W1204:W1218)</f>
        <v>0</v>
      </c>
    </row>
    <row r="1220" spans="1:23" ht="12.75" customHeight="1" x14ac:dyDescent="0.2">
      <c r="A1220" s="222" t="str">
        <f>$A$36</f>
        <v>TABLE C (Table B data by racial status)</v>
      </c>
      <c r="B1220" s="223"/>
      <c r="C1220" s="223"/>
      <c r="D1220" s="223"/>
      <c r="E1220" s="223"/>
      <c r="F1220" s="223"/>
      <c r="G1220" s="223"/>
      <c r="H1220" s="223"/>
      <c r="I1220" s="223"/>
      <c r="J1220" s="223"/>
      <c r="K1220" s="223"/>
      <c r="L1220" s="223"/>
      <c r="M1220" s="223"/>
      <c r="N1220" s="223"/>
      <c r="O1220" s="223"/>
      <c r="P1220" s="223"/>
      <c r="Q1220" s="223"/>
      <c r="R1220" s="223"/>
      <c r="S1220" s="223"/>
      <c r="T1220" s="223"/>
      <c r="U1220" s="223"/>
      <c r="V1220" s="223"/>
      <c r="W1220" s="224"/>
    </row>
    <row r="1221" spans="1:23" ht="13.5" thickBot="1" x14ac:dyDescent="0.25">
      <c r="A1221" s="225"/>
      <c r="B1221" s="226"/>
      <c r="C1221" s="226"/>
      <c r="D1221" s="226"/>
      <c r="E1221" s="226"/>
      <c r="F1221" s="226"/>
      <c r="G1221" s="226"/>
      <c r="H1221" s="226"/>
      <c r="I1221" s="226"/>
      <c r="J1221" s="226"/>
      <c r="K1221" s="226"/>
      <c r="L1221" s="226"/>
      <c r="M1221" s="226"/>
      <c r="N1221" s="226"/>
      <c r="O1221" s="226"/>
      <c r="P1221" s="226"/>
      <c r="Q1221" s="226"/>
      <c r="R1221" s="226"/>
      <c r="S1221" s="226"/>
      <c r="T1221" s="226"/>
      <c r="U1221" s="226"/>
      <c r="V1221" s="226"/>
      <c r="W1221" s="227"/>
    </row>
    <row r="1222" spans="1:23" ht="13.5" thickBot="1" x14ac:dyDescent="0.25">
      <c r="A1222" s="43" t="str">
        <f>$A$38</f>
        <v>APPRENTICES</v>
      </c>
      <c r="B1222" s="112">
        <f>F1222+H1222+J1222+L1222+N1222+P1222+R1222</f>
        <v>0</v>
      </c>
      <c r="C1222" s="110">
        <f>G1222+I1222+K1222+M1222+O1222+Q1222+S1222</f>
        <v>0</v>
      </c>
      <c r="D1222" s="115">
        <f>F1222+H1222+J1222+L1222+N1222+P1222</f>
        <v>0</v>
      </c>
      <c r="E1222" s="112">
        <f>G1222+I1222+K1222+M1222+O1222+Q1222</f>
        <v>0</v>
      </c>
      <c r="F1222" s="94"/>
      <c r="G1222" s="56"/>
      <c r="H1222" s="95"/>
      <c r="I1222" s="56"/>
      <c r="J1222" s="95"/>
      <c r="K1222" s="56"/>
      <c r="L1222" s="95"/>
      <c r="M1222" s="56"/>
      <c r="N1222" s="95"/>
      <c r="O1222" s="56"/>
      <c r="P1222" s="95"/>
      <c r="Q1222" s="56"/>
      <c r="R1222" s="95"/>
      <c r="S1222" s="56"/>
      <c r="T1222" s="44"/>
      <c r="U1222" s="45"/>
      <c r="V1222" s="44"/>
      <c r="W1222" s="45"/>
    </row>
    <row r="1223" spans="1:23" ht="13.5" thickBot="1" x14ac:dyDescent="0.25">
      <c r="A1223" s="43" t="str">
        <f>$A$39</f>
        <v>OJT TRAINEES</v>
      </c>
      <c r="B1223" s="112">
        <f>F1223+H1223+J1223+L1223+N1223+P1223+R1223</f>
        <v>0</v>
      </c>
      <c r="C1223" s="110">
        <f>G1223+I1223+K1223+M1223+O1223+Q1223+S1223</f>
        <v>0</v>
      </c>
      <c r="D1223" s="115">
        <f>F1223+H1223+J1223+L1223+N1223+P1223</f>
        <v>0</v>
      </c>
      <c r="E1223" s="112">
        <f>G1223+I1223+K1223+M1223+O1223+Q1223</f>
        <v>0</v>
      </c>
      <c r="F1223" s="94"/>
      <c r="G1223" s="56"/>
      <c r="H1223" s="95"/>
      <c r="I1223" s="56"/>
      <c r="J1223" s="95"/>
      <c r="K1223" s="56"/>
      <c r="L1223" s="95"/>
      <c r="M1223" s="56"/>
      <c r="N1223" s="95"/>
      <c r="O1223" s="56"/>
      <c r="P1223" s="95"/>
      <c r="Q1223" s="56"/>
      <c r="R1223" s="95"/>
      <c r="S1223" s="56"/>
      <c r="T1223" s="46"/>
      <c r="U1223" s="47"/>
      <c r="V1223" s="46"/>
      <c r="W1223" s="47"/>
    </row>
    <row r="1224" spans="1:23" ht="15.75" customHeight="1" x14ac:dyDescent="0.2">
      <c r="A1224" s="228" t="str">
        <f>$A$40</f>
        <v xml:space="preserve">8. PREPARED BY: </v>
      </c>
      <c r="B1224" s="229"/>
      <c r="C1224" s="229"/>
      <c r="D1224" s="229"/>
      <c r="E1224" s="229"/>
      <c r="F1224" s="229"/>
      <c r="G1224" s="229"/>
      <c r="H1224" s="230"/>
      <c r="I1224" s="243" t="str">
        <f>$I$40</f>
        <v>9. DATE</v>
      </c>
      <c r="J1224" s="244"/>
      <c r="K1224" s="243" t="str">
        <f>$K$40</f>
        <v>10. REVIEWED BY:    (Signature and Title of State Highway Official)</v>
      </c>
      <c r="L1224" s="245"/>
      <c r="M1224" s="245"/>
      <c r="N1224" s="245"/>
      <c r="O1224" s="245"/>
      <c r="P1224" s="245"/>
      <c r="Q1224" s="245"/>
      <c r="R1224" s="245"/>
      <c r="S1224" s="245"/>
      <c r="T1224" s="245"/>
      <c r="U1224" s="244"/>
      <c r="V1224" s="243" t="s">
        <v>28</v>
      </c>
      <c r="W1224" s="246"/>
    </row>
    <row r="1225" spans="1:23" ht="12.75" customHeight="1" x14ac:dyDescent="0.2">
      <c r="A1225" s="247" t="str">
        <f>$A$41</f>
        <v>(Signature and Title of Contractors Representative)</v>
      </c>
      <c r="B1225" s="248"/>
      <c r="C1225" s="248"/>
      <c r="D1225" s="248"/>
      <c r="E1225" s="248"/>
      <c r="F1225" s="248"/>
      <c r="G1225" s="248"/>
      <c r="H1225" s="249"/>
      <c r="I1225" s="250" t="str">
        <f>IF($I$41="","",$I$41)</f>
        <v/>
      </c>
      <c r="J1225" s="192"/>
      <c r="K1225" s="253" t="str">
        <f>IF($K$41="","",$K$41)</f>
        <v/>
      </c>
      <c r="L1225" s="146"/>
      <c r="M1225" s="146"/>
      <c r="N1225" s="146"/>
      <c r="O1225" s="146"/>
      <c r="P1225" s="146"/>
      <c r="Q1225" s="146"/>
      <c r="R1225" s="146"/>
      <c r="S1225" s="146"/>
      <c r="T1225" s="146"/>
      <c r="U1225" s="254"/>
      <c r="V1225" s="258" t="str">
        <f>IF($V$41="","",$V$41)</f>
        <v/>
      </c>
      <c r="W1225" s="259"/>
    </row>
    <row r="1226" spans="1:23" x14ac:dyDescent="0.2">
      <c r="A1226" s="262" t="str">
        <f>IF($A$42="","",$A$42)</f>
        <v/>
      </c>
      <c r="B1226" s="263"/>
      <c r="C1226" s="263"/>
      <c r="D1226" s="263"/>
      <c r="E1226" s="263"/>
      <c r="F1226" s="263"/>
      <c r="G1226" s="263"/>
      <c r="H1226" s="264"/>
      <c r="I1226" s="193"/>
      <c r="J1226" s="192"/>
      <c r="K1226" s="253"/>
      <c r="L1226" s="146"/>
      <c r="M1226" s="146"/>
      <c r="N1226" s="146"/>
      <c r="O1226" s="146"/>
      <c r="P1226" s="146"/>
      <c r="Q1226" s="146"/>
      <c r="R1226" s="146"/>
      <c r="S1226" s="146"/>
      <c r="T1226" s="146"/>
      <c r="U1226" s="254"/>
      <c r="V1226" s="258"/>
      <c r="W1226" s="259"/>
    </row>
    <row r="1227" spans="1:23" x14ac:dyDescent="0.2">
      <c r="A1227" s="262"/>
      <c r="B1227" s="263"/>
      <c r="C1227" s="263"/>
      <c r="D1227" s="263"/>
      <c r="E1227" s="263"/>
      <c r="F1227" s="263"/>
      <c r="G1227" s="263"/>
      <c r="H1227" s="264"/>
      <c r="I1227" s="193"/>
      <c r="J1227" s="192"/>
      <c r="K1227" s="253"/>
      <c r="L1227" s="146"/>
      <c r="M1227" s="146"/>
      <c r="N1227" s="146"/>
      <c r="O1227" s="146"/>
      <c r="P1227" s="146"/>
      <c r="Q1227" s="146"/>
      <c r="R1227" s="146"/>
      <c r="S1227" s="146"/>
      <c r="T1227" s="146"/>
      <c r="U1227" s="254"/>
      <c r="V1227" s="258"/>
      <c r="W1227" s="259"/>
    </row>
    <row r="1228" spans="1:23" ht="13.5" thickBot="1" x14ac:dyDescent="0.25">
      <c r="A1228" s="265"/>
      <c r="B1228" s="266"/>
      <c r="C1228" s="266"/>
      <c r="D1228" s="266"/>
      <c r="E1228" s="266"/>
      <c r="F1228" s="266"/>
      <c r="G1228" s="266"/>
      <c r="H1228" s="267"/>
      <c r="I1228" s="251"/>
      <c r="J1228" s="252"/>
      <c r="K1228" s="255"/>
      <c r="L1228" s="256"/>
      <c r="M1228" s="256"/>
      <c r="N1228" s="256"/>
      <c r="O1228" s="256"/>
      <c r="P1228" s="256"/>
      <c r="Q1228" s="256"/>
      <c r="R1228" s="256"/>
      <c r="S1228" s="256"/>
      <c r="T1228" s="256"/>
      <c r="U1228" s="257"/>
      <c r="V1228" s="260"/>
      <c r="W1228" s="261"/>
    </row>
    <row r="1229" spans="1:23" x14ac:dyDescent="0.2">
      <c r="A1229" s="234" t="str">
        <f>$A$45</f>
        <v>Form FHWA- 1391 (Rev. 06-22)</v>
      </c>
      <c r="B1229" s="235"/>
      <c r="C1229" s="236"/>
      <c r="D1229" s="236"/>
      <c r="E1229" s="49"/>
      <c r="F1229" s="49"/>
      <c r="G1229" s="49"/>
      <c r="H1229" s="49"/>
      <c r="I1229" s="49"/>
      <c r="J1229" s="237" t="str">
        <f>$J$45</f>
        <v>PREVIOUS EDITIONS ARE OBSOLETE</v>
      </c>
      <c r="K1229" s="237"/>
      <c r="L1229" s="237"/>
      <c r="M1229" s="237"/>
      <c r="N1229" s="237"/>
      <c r="O1229" s="237"/>
      <c r="P1229" s="237"/>
      <c r="Q1229" s="237"/>
      <c r="R1229" s="237"/>
      <c r="S1229" s="237"/>
      <c r="T1229" s="237"/>
      <c r="U1229" s="237"/>
      <c r="V1229" s="237"/>
      <c r="W1229" s="237"/>
    </row>
    <row r="1230" spans="1:23" ht="13.5" thickBot="1" x14ac:dyDescent="0.25"/>
    <row r="1231" spans="1:23" s="52" customFormat="1" ht="18.75" thickBot="1" x14ac:dyDescent="0.3">
      <c r="A1231" s="207" t="str">
        <f>$A$10</f>
        <v xml:space="preserve">FEDERAL-AID HIGHWAY CONSTRUCTION CONTRACTORS ANNUAL EEO REPORT </v>
      </c>
      <c r="B1231" s="208"/>
      <c r="C1231" s="208"/>
      <c r="D1231" s="208"/>
      <c r="E1231" s="208"/>
      <c r="F1231" s="208"/>
      <c r="G1231" s="208"/>
      <c r="H1231" s="208"/>
      <c r="I1231" s="208"/>
      <c r="J1231" s="208"/>
      <c r="K1231" s="208"/>
      <c r="L1231" s="208"/>
      <c r="M1231" s="208"/>
      <c r="N1231" s="208"/>
      <c r="O1231" s="208"/>
      <c r="P1231" s="208"/>
      <c r="Q1231" s="208"/>
      <c r="R1231" s="208"/>
      <c r="S1231" s="208"/>
      <c r="T1231" s="208"/>
      <c r="U1231" s="208"/>
      <c r="V1231" s="208"/>
      <c r="W1231" s="209"/>
    </row>
    <row r="1232" spans="1:23" ht="12.75" customHeight="1" x14ac:dyDescent="0.2">
      <c r="A1232" s="210" t="str">
        <f>$A$11</f>
        <v xml:space="preserve">1. SELECT FIELD FROM DROPDOWN MENU: </v>
      </c>
      <c r="B1232" s="211"/>
      <c r="C1232" s="211"/>
      <c r="D1232" s="212"/>
      <c r="E1232" s="213" t="str">
        <f>$E$11</f>
        <v>2. COMPANY NAME, CITY, STATE:</v>
      </c>
      <c r="F1232" s="138"/>
      <c r="G1232" s="138"/>
      <c r="H1232" s="138"/>
      <c r="I1232" s="214"/>
      <c r="J1232" s="161" t="str">
        <f>$J$11</f>
        <v>3. PROJECT NAME or DESCRIPTION:</v>
      </c>
      <c r="K1232" s="162"/>
      <c r="L1232" s="162"/>
      <c r="M1232" s="162"/>
      <c r="N1232" s="163" t="str">
        <f>$N$11</f>
        <v>4. DOLLAR AMOUNT OF CONTRACT:</v>
      </c>
      <c r="O1232" s="164"/>
      <c r="P1232" s="164"/>
      <c r="Q1232" s="164"/>
      <c r="R1232" s="215" t="str">
        <f>$R$11</f>
        <v>5.REPORTING WEEK FOR THIS PROJECT:</v>
      </c>
      <c r="S1232" s="216"/>
      <c r="T1232" s="216"/>
      <c r="U1232" s="216"/>
      <c r="V1232" s="216"/>
      <c r="W1232" s="217"/>
    </row>
    <row r="1233" spans="1:23" ht="12.75" customHeight="1" x14ac:dyDescent="0.2">
      <c r="A1233" s="184"/>
      <c r="B1233" s="185"/>
      <c r="C1233" s="185"/>
      <c r="D1233" s="186"/>
      <c r="E1233" s="190" t="str">
        <f>IF($D$4="","Enter Company information at top of spreadsheet",$D$4)</f>
        <v>Enter Company information at top of spreadsheet</v>
      </c>
      <c r="F1233" s="191"/>
      <c r="G1233" s="191"/>
      <c r="H1233" s="191"/>
      <c r="I1233" s="192"/>
      <c r="J1233" s="165"/>
      <c r="K1233" s="166"/>
      <c r="L1233" s="166"/>
      <c r="M1233" s="166"/>
      <c r="N1233" s="169"/>
      <c r="O1233" s="170"/>
      <c r="P1233" s="170"/>
      <c r="Q1233" s="171"/>
      <c r="R1233" s="197"/>
      <c r="S1233" s="198"/>
      <c r="T1233" s="198"/>
      <c r="U1233" s="198"/>
      <c r="V1233" s="198"/>
      <c r="W1233" s="199"/>
    </row>
    <row r="1234" spans="1:23" x14ac:dyDescent="0.2">
      <c r="A1234" s="184"/>
      <c r="B1234" s="185"/>
      <c r="C1234" s="185"/>
      <c r="D1234" s="186"/>
      <c r="E1234" s="193"/>
      <c r="F1234" s="191"/>
      <c r="G1234" s="191"/>
      <c r="H1234" s="191"/>
      <c r="I1234" s="192"/>
      <c r="J1234" s="165"/>
      <c r="K1234" s="166"/>
      <c r="L1234" s="166"/>
      <c r="M1234" s="166"/>
      <c r="N1234" s="172"/>
      <c r="O1234" s="170"/>
      <c r="P1234" s="170"/>
      <c r="Q1234" s="171"/>
      <c r="R1234" s="200"/>
      <c r="S1234" s="198"/>
      <c r="T1234" s="198"/>
      <c r="U1234" s="198"/>
      <c r="V1234" s="198"/>
      <c r="W1234" s="199"/>
    </row>
    <row r="1235" spans="1:23" ht="13.5" thickBot="1" x14ac:dyDescent="0.25">
      <c r="A1235" s="187"/>
      <c r="B1235" s="188"/>
      <c r="C1235" s="188"/>
      <c r="D1235" s="189"/>
      <c r="E1235" s="194"/>
      <c r="F1235" s="195"/>
      <c r="G1235" s="195"/>
      <c r="H1235" s="195"/>
      <c r="I1235" s="196"/>
      <c r="J1235" s="167"/>
      <c r="K1235" s="168"/>
      <c r="L1235" s="168"/>
      <c r="M1235" s="168"/>
      <c r="N1235" s="173"/>
      <c r="O1235" s="174"/>
      <c r="P1235" s="174"/>
      <c r="Q1235" s="175"/>
      <c r="R1235" s="201"/>
      <c r="S1235" s="202"/>
      <c r="T1235" s="202"/>
      <c r="U1235" s="202"/>
      <c r="V1235" s="202"/>
      <c r="W1235" s="203"/>
    </row>
    <row r="1236" spans="1:23" ht="13.5" customHeight="1" thickBot="1" x14ac:dyDescent="0.25">
      <c r="A1236" s="204" t="str">
        <f>$A$15</f>
        <v>This collection of information is required by law and regulation 23 U.S.C. 140a and 23 CFR Part 230. The OMB control number for this collection is 2125-0019 expiring in March 2025.</v>
      </c>
      <c r="B1236" s="205"/>
      <c r="C1236" s="205"/>
      <c r="D1236" s="205"/>
      <c r="E1236" s="205"/>
      <c r="F1236" s="205"/>
      <c r="G1236" s="205"/>
      <c r="H1236" s="205"/>
      <c r="I1236" s="205"/>
      <c r="J1236" s="205"/>
      <c r="K1236" s="205"/>
      <c r="L1236" s="205"/>
      <c r="M1236" s="205"/>
      <c r="N1236" s="205"/>
      <c r="O1236" s="205"/>
      <c r="P1236" s="205"/>
      <c r="Q1236" s="205"/>
      <c r="R1236" s="205"/>
      <c r="S1236" s="205"/>
      <c r="T1236" s="205"/>
      <c r="U1236" s="205"/>
      <c r="V1236" s="205"/>
      <c r="W1236" s="206"/>
    </row>
    <row r="1237" spans="1:23" ht="28.5" customHeight="1" thickBot="1" x14ac:dyDescent="0.25">
      <c r="A1237" s="178" t="str">
        <f>$A$16</f>
        <v>6. WORKFORCE ON FEDERAL-AID AND CONSTRUCTION SITE(S) DURING LAST FULL PAY PERIOD ENDING IN JULY 2024</v>
      </c>
      <c r="B1237" s="179"/>
      <c r="C1237" s="179"/>
      <c r="D1237" s="179"/>
      <c r="E1237" s="179"/>
      <c r="F1237" s="179"/>
      <c r="G1237" s="179"/>
      <c r="H1237" s="179"/>
      <c r="I1237" s="179"/>
      <c r="J1237" s="179"/>
      <c r="K1237" s="179"/>
      <c r="L1237" s="179"/>
      <c r="M1237" s="179"/>
      <c r="N1237" s="179"/>
      <c r="O1237" s="179"/>
      <c r="P1237" s="179"/>
      <c r="Q1237" s="179"/>
      <c r="R1237" s="179"/>
      <c r="S1237" s="179"/>
      <c r="T1237" s="179"/>
      <c r="U1237" s="179"/>
      <c r="V1237" s="179"/>
      <c r="W1237" s="180"/>
    </row>
    <row r="1238" spans="1:23" ht="21" customHeight="1" thickTop="1" thickBot="1" x14ac:dyDescent="0.25">
      <c r="A1238" s="181" t="str">
        <f>$A$17</f>
        <v>TABLE A</v>
      </c>
      <c r="B1238" s="182"/>
      <c r="C1238" s="182"/>
      <c r="D1238" s="182"/>
      <c r="E1238" s="182"/>
      <c r="F1238" s="182"/>
      <c r="G1238" s="182"/>
      <c r="H1238" s="182"/>
      <c r="I1238" s="182"/>
      <c r="J1238" s="182"/>
      <c r="K1238" s="182"/>
      <c r="L1238" s="182"/>
      <c r="M1238" s="182"/>
      <c r="N1238" s="182"/>
      <c r="O1238" s="182"/>
      <c r="P1238" s="182"/>
      <c r="Q1238" s="182"/>
      <c r="R1238" s="182"/>
      <c r="S1238" s="183"/>
      <c r="T1238" s="231" t="str">
        <f>$T$17</f>
        <v>TABLE B</v>
      </c>
      <c r="U1238" s="232"/>
      <c r="V1238" s="232"/>
      <c r="W1238" s="233"/>
    </row>
    <row r="1239" spans="1:23" ht="96" customHeight="1" thickTop="1" thickBot="1" x14ac:dyDescent="0.25">
      <c r="A1239" s="32" t="str">
        <f>$A$18</f>
        <v>JOB CATEGORIES</v>
      </c>
      <c r="B1239" s="238" t="str">
        <f>$B$18</f>
        <v>TOTAL EMPLOYED</v>
      </c>
      <c r="C1239" s="239"/>
      <c r="D1239" s="240" t="str">
        <f>$D$18</f>
        <v>TOTAL RACIAL / ETHNIC MINORITY</v>
      </c>
      <c r="E1239" s="241"/>
      <c r="F1239" s="242" t="str">
        <f>$F$18</f>
        <v>BLACK or
AFRICAN
AMERICAN</v>
      </c>
      <c r="G1239" s="177"/>
      <c r="H1239" s="176" t="str">
        <f>$H$18</f>
        <v>HISPANIC OR LATINO</v>
      </c>
      <c r="I1239" s="177"/>
      <c r="J1239" s="176" t="str">
        <f>$J$18</f>
        <v>AMERICAN 
INDIAN OR 
ALASKA 
NATIVE</v>
      </c>
      <c r="K1239" s="177"/>
      <c r="L1239" s="176" t="str">
        <f>$L$18</f>
        <v>ASIAN</v>
      </c>
      <c r="M1239" s="177"/>
      <c r="N1239" s="176" t="str">
        <f>$N$18</f>
        <v>NATIVE 
HAWAIIAN OR 
OTHER PACIFIC ISLANDER</v>
      </c>
      <c r="O1239" s="177"/>
      <c r="P1239" s="176" t="str">
        <f>$P$18</f>
        <v>TWO OR MORE RACES</v>
      </c>
      <c r="Q1239" s="177"/>
      <c r="R1239" s="176" t="str">
        <f>$R$18</f>
        <v xml:space="preserve">WHITE </v>
      </c>
      <c r="S1239" s="218"/>
      <c r="T1239" s="219" t="str">
        <f>$T$18</f>
        <v>APPRENTICES</v>
      </c>
      <c r="U1239" s="219"/>
      <c r="V1239" s="220" t="str">
        <f>$V$18</f>
        <v>ON THE JOB TRAINEES</v>
      </c>
      <c r="W1239" s="221"/>
    </row>
    <row r="1240" spans="1:23" ht="13.5" thickBot="1" x14ac:dyDescent="0.25">
      <c r="A1240" s="33"/>
      <c r="B1240" s="34" t="str">
        <f>$B$19</f>
        <v>M</v>
      </c>
      <c r="C1240" s="35" t="str">
        <f>$C$19</f>
        <v>F</v>
      </c>
      <c r="D1240" s="36" t="str">
        <f>$D$19</f>
        <v>M</v>
      </c>
      <c r="E1240" s="35" t="str">
        <f>$E$19</f>
        <v>F</v>
      </c>
      <c r="F1240" s="37" t="str">
        <f>$F$19</f>
        <v>M</v>
      </c>
      <c r="G1240" s="38" t="str">
        <f>$G$19</f>
        <v>F</v>
      </c>
      <c r="H1240" s="39" t="str">
        <f>$H$19</f>
        <v>M</v>
      </c>
      <c r="I1240" s="38" t="str">
        <f>$I$19</f>
        <v>F</v>
      </c>
      <c r="J1240" s="39" t="str">
        <f>$J$19</f>
        <v>M</v>
      </c>
      <c r="K1240" s="38" t="str">
        <f>$K$19</f>
        <v>F</v>
      </c>
      <c r="L1240" s="39" t="str">
        <f>$L$19</f>
        <v>M</v>
      </c>
      <c r="M1240" s="38" t="str">
        <f>$M$19</f>
        <v>F</v>
      </c>
      <c r="N1240" s="39" t="str">
        <f>$N$19</f>
        <v>M</v>
      </c>
      <c r="O1240" s="38" t="str">
        <f>$O$19</f>
        <v>F</v>
      </c>
      <c r="P1240" s="39" t="str">
        <f>$P$19</f>
        <v>M</v>
      </c>
      <c r="Q1240" s="38" t="str">
        <f>$Q$19</f>
        <v>F</v>
      </c>
      <c r="R1240" s="39" t="str">
        <f>$R$19</f>
        <v>M</v>
      </c>
      <c r="S1240" s="40" t="str">
        <f>$S$19</f>
        <v>F</v>
      </c>
      <c r="T1240" s="41" t="str">
        <f>$T$19</f>
        <v>M</v>
      </c>
      <c r="U1240" s="35" t="str">
        <f>$U$19</f>
        <v>F</v>
      </c>
      <c r="V1240" s="96" t="str">
        <f>$V$19</f>
        <v>M</v>
      </c>
      <c r="W1240" s="42" t="str">
        <f>$W$19</f>
        <v>F</v>
      </c>
    </row>
    <row r="1241" spans="1:23" ht="13.5" thickBot="1" x14ac:dyDescent="0.25">
      <c r="A1241" s="43" t="str">
        <f>$A$20</f>
        <v>OFFICIALS</v>
      </c>
      <c r="B1241" s="111">
        <f>F1241+H1241+J1241+L1241+N1241+P1241+R1241</f>
        <v>0</v>
      </c>
      <c r="C1241" s="112">
        <f t="shared" ref="C1241:C1255" si="197">G1241+I1241+K1241+M1241+O1241+Q1241+S1241</f>
        <v>0</v>
      </c>
      <c r="D1241" s="113">
        <f t="shared" ref="D1241:D1255" si="198">F1241+H1241+J1241+L1241+N1241+P1241</f>
        <v>0</v>
      </c>
      <c r="E1241" s="112">
        <f t="shared" ref="E1241:E1255" si="199">G1241+I1241+K1241+M1241+O1241+Q1241</f>
        <v>0</v>
      </c>
      <c r="F1241" s="55"/>
      <c r="G1241" s="56"/>
      <c r="H1241" s="57"/>
      <c r="I1241" s="56"/>
      <c r="J1241" s="57"/>
      <c r="K1241" s="56"/>
      <c r="L1241" s="57"/>
      <c r="M1241" s="56"/>
      <c r="N1241" s="57"/>
      <c r="O1241" s="56"/>
      <c r="P1241" s="57"/>
      <c r="Q1241" s="56"/>
      <c r="R1241" s="58"/>
      <c r="S1241" s="59"/>
      <c r="T1241" s="128"/>
      <c r="U1241" s="129"/>
      <c r="V1241" s="128"/>
      <c r="W1241" s="130"/>
    </row>
    <row r="1242" spans="1:23" ht="13.5" thickBot="1" x14ac:dyDescent="0.25">
      <c r="A1242" s="43" t="str">
        <f>$A$21</f>
        <v>SUPERVISORS</v>
      </c>
      <c r="B1242" s="111">
        <f t="shared" ref="B1242:B1255" si="200">F1242+H1242+J1242+L1242+N1242+P1242+R1242</f>
        <v>0</v>
      </c>
      <c r="C1242" s="112">
        <f t="shared" si="197"/>
        <v>0</v>
      </c>
      <c r="D1242" s="113">
        <f t="shared" si="198"/>
        <v>0</v>
      </c>
      <c r="E1242" s="112">
        <f t="shared" si="199"/>
        <v>0</v>
      </c>
      <c r="F1242" s="55"/>
      <c r="G1242" s="56"/>
      <c r="H1242" s="57"/>
      <c r="I1242" s="56"/>
      <c r="J1242" s="57"/>
      <c r="K1242" s="56"/>
      <c r="L1242" s="57"/>
      <c r="M1242" s="56"/>
      <c r="N1242" s="57"/>
      <c r="O1242" s="56"/>
      <c r="P1242" s="57"/>
      <c r="Q1242" s="60"/>
      <c r="R1242" s="61"/>
      <c r="S1242" s="62"/>
      <c r="T1242" s="131"/>
      <c r="U1242" s="132"/>
      <c r="V1242" s="131"/>
      <c r="W1242" s="133"/>
    </row>
    <row r="1243" spans="1:23" ht="13.5" thickBot="1" x14ac:dyDescent="0.25">
      <c r="A1243" s="43" t="str">
        <f>$A$22</f>
        <v>FOREMEN/WOMEN</v>
      </c>
      <c r="B1243" s="111">
        <f t="shared" si="200"/>
        <v>0</v>
      </c>
      <c r="C1243" s="112">
        <f t="shared" si="197"/>
        <v>0</v>
      </c>
      <c r="D1243" s="113">
        <f t="shared" si="198"/>
        <v>0</v>
      </c>
      <c r="E1243" s="112">
        <f t="shared" si="199"/>
        <v>0</v>
      </c>
      <c r="F1243" s="55"/>
      <c r="G1243" s="56"/>
      <c r="H1243" s="57"/>
      <c r="I1243" s="56"/>
      <c r="J1243" s="57"/>
      <c r="K1243" s="56"/>
      <c r="L1243" s="57"/>
      <c r="M1243" s="56"/>
      <c r="N1243" s="57"/>
      <c r="O1243" s="56"/>
      <c r="P1243" s="57"/>
      <c r="Q1243" s="60"/>
      <c r="R1243" s="65"/>
      <c r="S1243" s="66"/>
      <c r="T1243" s="134"/>
      <c r="U1243" s="135"/>
      <c r="V1243" s="134"/>
      <c r="W1243" s="136"/>
    </row>
    <row r="1244" spans="1:23" ht="13.5" thickBot="1" x14ac:dyDescent="0.25">
      <c r="A1244" s="43" t="str">
        <f>$A$23</f>
        <v>CLERICAL</v>
      </c>
      <c r="B1244" s="111">
        <f t="shared" si="200"/>
        <v>0</v>
      </c>
      <c r="C1244" s="112">
        <f t="shared" si="197"/>
        <v>0</v>
      </c>
      <c r="D1244" s="113">
        <f t="shared" si="198"/>
        <v>0</v>
      </c>
      <c r="E1244" s="112">
        <f t="shared" si="199"/>
        <v>0</v>
      </c>
      <c r="F1244" s="55"/>
      <c r="G1244" s="56"/>
      <c r="H1244" s="57"/>
      <c r="I1244" s="56"/>
      <c r="J1244" s="57"/>
      <c r="K1244" s="56"/>
      <c r="L1244" s="57"/>
      <c r="M1244" s="56"/>
      <c r="N1244" s="57"/>
      <c r="O1244" s="56"/>
      <c r="P1244" s="57"/>
      <c r="Q1244" s="60"/>
      <c r="R1244" s="65"/>
      <c r="S1244" s="66"/>
      <c r="T1244" s="134"/>
      <c r="U1244" s="135"/>
      <c r="V1244" s="134"/>
      <c r="W1244" s="136"/>
    </row>
    <row r="1245" spans="1:23" ht="13.5" thickBot="1" x14ac:dyDescent="0.25">
      <c r="A1245" s="43" t="str">
        <f>$A$24</f>
        <v>EQUIPMENT OPERATORS</v>
      </c>
      <c r="B1245" s="111">
        <f t="shared" si="200"/>
        <v>0</v>
      </c>
      <c r="C1245" s="112">
        <f t="shared" si="197"/>
        <v>0</v>
      </c>
      <c r="D1245" s="113">
        <f t="shared" si="198"/>
        <v>0</v>
      </c>
      <c r="E1245" s="112">
        <f t="shared" si="199"/>
        <v>0</v>
      </c>
      <c r="F1245" s="55"/>
      <c r="G1245" s="56"/>
      <c r="H1245" s="57"/>
      <c r="I1245" s="56"/>
      <c r="J1245" s="57"/>
      <c r="K1245" s="56"/>
      <c r="L1245" s="57"/>
      <c r="M1245" s="56"/>
      <c r="N1245" s="57"/>
      <c r="O1245" s="56"/>
      <c r="P1245" s="57"/>
      <c r="Q1245" s="60"/>
      <c r="R1245" s="65"/>
      <c r="S1245" s="66"/>
      <c r="T1245" s="67"/>
      <c r="U1245" s="89"/>
      <c r="V1245" s="67"/>
      <c r="W1245" s="68"/>
    </row>
    <row r="1246" spans="1:23" ht="13.5" thickBot="1" x14ac:dyDescent="0.25">
      <c r="A1246" s="43" t="str">
        <f>$A$25</f>
        <v>MECHANICS</v>
      </c>
      <c r="B1246" s="111">
        <f t="shared" si="200"/>
        <v>0</v>
      </c>
      <c r="C1246" s="112">
        <f t="shared" si="197"/>
        <v>0</v>
      </c>
      <c r="D1246" s="113">
        <f t="shared" si="198"/>
        <v>0</v>
      </c>
      <c r="E1246" s="112">
        <f t="shared" si="199"/>
        <v>0</v>
      </c>
      <c r="F1246" s="55"/>
      <c r="G1246" s="56"/>
      <c r="H1246" s="57"/>
      <c r="I1246" s="56"/>
      <c r="J1246" s="57"/>
      <c r="K1246" s="56"/>
      <c r="L1246" s="57"/>
      <c r="M1246" s="56"/>
      <c r="N1246" s="57"/>
      <c r="O1246" s="56"/>
      <c r="P1246" s="57"/>
      <c r="Q1246" s="60"/>
      <c r="R1246" s="65"/>
      <c r="S1246" s="66"/>
      <c r="T1246" s="67"/>
      <c r="U1246" s="89"/>
      <c r="V1246" s="67"/>
      <c r="W1246" s="68"/>
    </row>
    <row r="1247" spans="1:23" ht="13.5" thickBot="1" x14ac:dyDescent="0.25">
      <c r="A1247" s="43" t="str">
        <f>$A$26</f>
        <v>TRUCK DRIVERS</v>
      </c>
      <c r="B1247" s="111">
        <f t="shared" si="200"/>
        <v>0</v>
      </c>
      <c r="C1247" s="112">
        <f t="shared" si="197"/>
        <v>0</v>
      </c>
      <c r="D1247" s="113">
        <f t="shared" si="198"/>
        <v>0</v>
      </c>
      <c r="E1247" s="112">
        <f t="shared" si="199"/>
        <v>0</v>
      </c>
      <c r="F1247" s="55"/>
      <c r="G1247" s="56"/>
      <c r="H1247" s="57"/>
      <c r="I1247" s="56"/>
      <c r="J1247" s="57"/>
      <c r="K1247" s="56"/>
      <c r="L1247" s="57"/>
      <c r="M1247" s="56"/>
      <c r="N1247" s="57"/>
      <c r="O1247" s="56"/>
      <c r="P1247" s="57"/>
      <c r="Q1247" s="60"/>
      <c r="R1247" s="69"/>
      <c r="S1247" s="70"/>
      <c r="T1247" s="63"/>
      <c r="U1247" s="90"/>
      <c r="V1247" s="63"/>
      <c r="W1247" s="64"/>
    </row>
    <row r="1248" spans="1:23" ht="13.5" thickBot="1" x14ac:dyDescent="0.25">
      <c r="A1248" s="43" t="str">
        <f>$A$27</f>
        <v>IRONWORKERS</v>
      </c>
      <c r="B1248" s="111">
        <f t="shared" si="200"/>
        <v>0</v>
      </c>
      <c r="C1248" s="112">
        <f t="shared" si="197"/>
        <v>0</v>
      </c>
      <c r="D1248" s="113">
        <f t="shared" si="198"/>
        <v>0</v>
      </c>
      <c r="E1248" s="112">
        <f t="shared" si="199"/>
        <v>0</v>
      </c>
      <c r="F1248" s="55"/>
      <c r="G1248" s="56"/>
      <c r="H1248" s="57"/>
      <c r="I1248" s="56"/>
      <c r="J1248" s="57"/>
      <c r="K1248" s="56"/>
      <c r="L1248" s="57"/>
      <c r="M1248" s="56"/>
      <c r="N1248" s="57"/>
      <c r="O1248" s="56"/>
      <c r="P1248" s="57"/>
      <c r="Q1248" s="60"/>
      <c r="R1248" s="71"/>
      <c r="S1248" s="72"/>
      <c r="T1248" s="73"/>
      <c r="U1248" s="91"/>
      <c r="V1248" s="73"/>
      <c r="W1248" s="74"/>
    </row>
    <row r="1249" spans="1:23" ht="13.5" thickBot="1" x14ac:dyDescent="0.25">
      <c r="A1249" s="43" t="str">
        <f>$A$28</f>
        <v>CARPENTERS</v>
      </c>
      <c r="B1249" s="111">
        <f t="shared" si="200"/>
        <v>0</v>
      </c>
      <c r="C1249" s="112">
        <f t="shared" si="197"/>
        <v>0</v>
      </c>
      <c r="D1249" s="113">
        <f t="shared" si="198"/>
        <v>0</v>
      </c>
      <c r="E1249" s="112">
        <f t="shared" si="199"/>
        <v>0</v>
      </c>
      <c r="F1249" s="55"/>
      <c r="G1249" s="56"/>
      <c r="H1249" s="57"/>
      <c r="I1249" s="56"/>
      <c r="J1249" s="57"/>
      <c r="K1249" s="56"/>
      <c r="L1249" s="57"/>
      <c r="M1249" s="56"/>
      <c r="N1249" s="57"/>
      <c r="O1249" s="56"/>
      <c r="P1249" s="57"/>
      <c r="Q1249" s="60"/>
      <c r="R1249" s="71"/>
      <c r="S1249" s="72"/>
      <c r="T1249" s="73"/>
      <c r="U1249" s="91"/>
      <c r="V1249" s="73"/>
      <c r="W1249" s="74"/>
    </row>
    <row r="1250" spans="1:23" ht="13.5" thickBot="1" x14ac:dyDescent="0.25">
      <c r="A1250" s="43" t="str">
        <f>$A$29</f>
        <v>CEMENT MASONS</v>
      </c>
      <c r="B1250" s="111">
        <f t="shared" si="200"/>
        <v>0</v>
      </c>
      <c r="C1250" s="112">
        <f t="shared" si="197"/>
        <v>0</v>
      </c>
      <c r="D1250" s="113">
        <f t="shared" si="198"/>
        <v>0</v>
      </c>
      <c r="E1250" s="112">
        <f t="shared" si="199"/>
        <v>0</v>
      </c>
      <c r="F1250" s="55"/>
      <c r="G1250" s="56"/>
      <c r="H1250" s="57"/>
      <c r="I1250" s="56"/>
      <c r="J1250" s="57"/>
      <c r="K1250" s="56"/>
      <c r="L1250" s="57"/>
      <c r="M1250" s="56"/>
      <c r="N1250" s="57"/>
      <c r="O1250" s="56"/>
      <c r="P1250" s="57"/>
      <c r="Q1250" s="60"/>
      <c r="R1250" s="71"/>
      <c r="S1250" s="72"/>
      <c r="T1250" s="73"/>
      <c r="U1250" s="91"/>
      <c r="V1250" s="73"/>
      <c r="W1250" s="74"/>
    </row>
    <row r="1251" spans="1:23" ht="13.5" thickBot="1" x14ac:dyDescent="0.25">
      <c r="A1251" s="43" t="str">
        <f>$A$30</f>
        <v>ELECTRICIANS</v>
      </c>
      <c r="B1251" s="111">
        <f t="shared" si="200"/>
        <v>0</v>
      </c>
      <c r="C1251" s="112">
        <f t="shared" si="197"/>
        <v>0</v>
      </c>
      <c r="D1251" s="113">
        <f t="shared" si="198"/>
        <v>0</v>
      </c>
      <c r="E1251" s="112">
        <f t="shared" si="199"/>
        <v>0</v>
      </c>
      <c r="F1251" s="55"/>
      <c r="G1251" s="56"/>
      <c r="H1251" s="57"/>
      <c r="I1251" s="56"/>
      <c r="J1251" s="57"/>
      <c r="K1251" s="56"/>
      <c r="L1251" s="57"/>
      <c r="M1251" s="56"/>
      <c r="N1251" s="57"/>
      <c r="O1251" s="56"/>
      <c r="P1251" s="57"/>
      <c r="Q1251" s="60"/>
      <c r="R1251" s="71"/>
      <c r="S1251" s="72"/>
      <c r="T1251" s="73"/>
      <c r="U1251" s="91"/>
      <c r="V1251" s="73"/>
      <c r="W1251" s="74"/>
    </row>
    <row r="1252" spans="1:23" ht="13.5" thickBot="1" x14ac:dyDescent="0.25">
      <c r="A1252" s="43" t="str">
        <f>$A$31</f>
        <v>PIPEFITTER/PLUMBERS</v>
      </c>
      <c r="B1252" s="111">
        <f t="shared" si="200"/>
        <v>0</v>
      </c>
      <c r="C1252" s="112">
        <f t="shared" si="197"/>
        <v>0</v>
      </c>
      <c r="D1252" s="113">
        <f t="shared" si="198"/>
        <v>0</v>
      </c>
      <c r="E1252" s="112">
        <f t="shared" si="199"/>
        <v>0</v>
      </c>
      <c r="F1252" s="55"/>
      <c r="G1252" s="56"/>
      <c r="H1252" s="57"/>
      <c r="I1252" s="56"/>
      <c r="J1252" s="57"/>
      <c r="K1252" s="56"/>
      <c r="L1252" s="57"/>
      <c r="M1252" s="56"/>
      <c r="N1252" s="57"/>
      <c r="O1252" s="56"/>
      <c r="P1252" s="57"/>
      <c r="Q1252" s="56"/>
      <c r="R1252" s="75"/>
      <c r="S1252" s="76"/>
      <c r="T1252" s="77"/>
      <c r="U1252" s="92"/>
      <c r="V1252" s="77"/>
      <c r="W1252" s="78"/>
    </row>
    <row r="1253" spans="1:23" ht="13.5" thickBot="1" x14ac:dyDescent="0.25">
      <c r="A1253" s="43" t="str">
        <f>$A$32</f>
        <v>PAINTERS</v>
      </c>
      <c r="B1253" s="111">
        <f t="shared" si="200"/>
        <v>0</v>
      </c>
      <c r="C1253" s="112">
        <f t="shared" si="197"/>
        <v>0</v>
      </c>
      <c r="D1253" s="113">
        <f t="shared" si="198"/>
        <v>0</v>
      </c>
      <c r="E1253" s="112">
        <f t="shared" si="199"/>
        <v>0</v>
      </c>
      <c r="F1253" s="55"/>
      <c r="G1253" s="56"/>
      <c r="H1253" s="57"/>
      <c r="I1253" s="56"/>
      <c r="J1253" s="57"/>
      <c r="K1253" s="56"/>
      <c r="L1253" s="57"/>
      <c r="M1253" s="56"/>
      <c r="N1253" s="57"/>
      <c r="O1253" s="56"/>
      <c r="P1253" s="57"/>
      <c r="Q1253" s="56"/>
      <c r="R1253" s="57"/>
      <c r="S1253" s="79"/>
      <c r="T1253" s="80"/>
      <c r="U1253" s="93"/>
      <c r="V1253" s="80"/>
      <c r="W1253" s="81"/>
    </row>
    <row r="1254" spans="1:23" ht="13.5" thickBot="1" x14ac:dyDescent="0.25">
      <c r="A1254" s="43" t="str">
        <f>$A$33</f>
        <v>LABORERS-SEMI SKILLED</v>
      </c>
      <c r="B1254" s="111">
        <f t="shared" si="200"/>
        <v>0</v>
      </c>
      <c r="C1254" s="112">
        <f t="shared" si="197"/>
        <v>0</v>
      </c>
      <c r="D1254" s="113">
        <f t="shared" si="198"/>
        <v>0</v>
      </c>
      <c r="E1254" s="112">
        <f t="shared" si="199"/>
        <v>0</v>
      </c>
      <c r="F1254" s="55"/>
      <c r="G1254" s="56"/>
      <c r="H1254" s="57"/>
      <c r="I1254" s="56"/>
      <c r="J1254" s="57"/>
      <c r="K1254" s="56"/>
      <c r="L1254" s="57"/>
      <c r="M1254" s="56"/>
      <c r="N1254" s="57"/>
      <c r="O1254" s="56"/>
      <c r="P1254" s="57"/>
      <c r="Q1254" s="56"/>
      <c r="R1254" s="57"/>
      <c r="S1254" s="79"/>
      <c r="T1254" s="80"/>
      <c r="U1254" s="93"/>
      <c r="V1254" s="80"/>
      <c r="W1254" s="81"/>
    </row>
    <row r="1255" spans="1:23" ht="13.5" thickBot="1" x14ac:dyDescent="0.25">
      <c r="A1255" s="43" t="str">
        <f>$A$34</f>
        <v>LABORERS-UNSKILLED</v>
      </c>
      <c r="B1255" s="111">
        <f t="shared" si="200"/>
        <v>0</v>
      </c>
      <c r="C1255" s="112">
        <f t="shared" si="197"/>
        <v>0</v>
      </c>
      <c r="D1255" s="113">
        <f t="shared" si="198"/>
        <v>0</v>
      </c>
      <c r="E1255" s="112">
        <f t="shared" si="199"/>
        <v>0</v>
      </c>
      <c r="F1255" s="55"/>
      <c r="G1255" s="56"/>
      <c r="H1255" s="57"/>
      <c r="I1255" s="56"/>
      <c r="J1255" s="57"/>
      <c r="K1255" s="56"/>
      <c r="L1255" s="57"/>
      <c r="M1255" s="56"/>
      <c r="N1255" s="57"/>
      <c r="O1255" s="56"/>
      <c r="P1255" s="57"/>
      <c r="Q1255" s="56"/>
      <c r="R1255" s="57"/>
      <c r="S1255" s="79"/>
      <c r="T1255" s="80"/>
      <c r="U1255" s="93"/>
      <c r="V1255" s="80"/>
      <c r="W1255" s="81"/>
    </row>
    <row r="1256" spans="1:23" ht="13.5" thickBot="1" x14ac:dyDescent="0.25">
      <c r="A1256" s="43" t="str">
        <f>$A$35</f>
        <v>TOTAL</v>
      </c>
      <c r="B1256" s="114">
        <f t="shared" ref="B1256:O1256" si="201">SUM(B1241:B1255)</f>
        <v>0</v>
      </c>
      <c r="C1256" s="110">
        <f t="shared" si="201"/>
        <v>0</v>
      </c>
      <c r="D1256" s="115">
        <f t="shared" si="201"/>
        <v>0</v>
      </c>
      <c r="E1256" s="109">
        <f t="shared" si="201"/>
        <v>0</v>
      </c>
      <c r="F1256" s="107">
        <f t="shared" si="201"/>
        <v>0</v>
      </c>
      <c r="G1256" s="108">
        <f t="shared" si="201"/>
        <v>0</v>
      </c>
      <c r="H1256" s="107">
        <f t="shared" si="201"/>
        <v>0</v>
      </c>
      <c r="I1256" s="108">
        <f t="shared" si="201"/>
        <v>0</v>
      </c>
      <c r="J1256" s="107">
        <f t="shared" si="201"/>
        <v>0</v>
      </c>
      <c r="K1256" s="108">
        <f t="shared" si="201"/>
        <v>0</v>
      </c>
      <c r="L1256" s="107">
        <f t="shared" si="201"/>
        <v>0</v>
      </c>
      <c r="M1256" s="108">
        <f t="shared" si="201"/>
        <v>0</v>
      </c>
      <c r="N1256" s="107">
        <f t="shared" si="201"/>
        <v>0</v>
      </c>
      <c r="O1256" s="108">
        <f t="shared" si="201"/>
        <v>0</v>
      </c>
      <c r="P1256" s="107">
        <f>SUM(P1241:P1255)</f>
        <v>0</v>
      </c>
      <c r="Q1256" s="108">
        <f>SUM(Q1241:Q1255)</f>
        <v>0</v>
      </c>
      <c r="R1256" s="107">
        <f t="shared" ref="R1256:S1256" si="202">SUM(R1241:R1255)</f>
        <v>0</v>
      </c>
      <c r="S1256" s="109">
        <f t="shared" si="202"/>
        <v>0</v>
      </c>
      <c r="T1256" s="107">
        <f>SUM(T1241:T1255)</f>
        <v>0</v>
      </c>
      <c r="U1256" s="110">
        <f>SUM(U1241:U1255)</f>
        <v>0</v>
      </c>
      <c r="V1256" s="107">
        <f>SUM(V1241:V1255)</f>
        <v>0</v>
      </c>
      <c r="W1256" s="109">
        <f>SUM(W1241:W1255)</f>
        <v>0</v>
      </c>
    </row>
    <row r="1257" spans="1:23" ht="12.75" customHeight="1" x14ac:dyDescent="0.2">
      <c r="A1257" s="222" t="str">
        <f>$A$36</f>
        <v>TABLE C (Table B data by racial status)</v>
      </c>
      <c r="B1257" s="223"/>
      <c r="C1257" s="223"/>
      <c r="D1257" s="223"/>
      <c r="E1257" s="223"/>
      <c r="F1257" s="223"/>
      <c r="G1257" s="223"/>
      <c r="H1257" s="223"/>
      <c r="I1257" s="223"/>
      <c r="J1257" s="223"/>
      <c r="K1257" s="223"/>
      <c r="L1257" s="223"/>
      <c r="M1257" s="223"/>
      <c r="N1257" s="223"/>
      <c r="O1257" s="223"/>
      <c r="P1257" s="223"/>
      <c r="Q1257" s="223"/>
      <c r="R1257" s="223"/>
      <c r="S1257" s="223"/>
      <c r="T1257" s="223"/>
      <c r="U1257" s="223"/>
      <c r="V1257" s="223"/>
      <c r="W1257" s="224"/>
    </row>
    <row r="1258" spans="1:23" ht="13.5" thickBot="1" x14ac:dyDescent="0.25">
      <c r="A1258" s="225"/>
      <c r="B1258" s="226"/>
      <c r="C1258" s="226"/>
      <c r="D1258" s="226"/>
      <c r="E1258" s="226"/>
      <c r="F1258" s="226"/>
      <c r="G1258" s="226"/>
      <c r="H1258" s="226"/>
      <c r="I1258" s="226"/>
      <c r="J1258" s="226"/>
      <c r="K1258" s="226"/>
      <c r="L1258" s="226"/>
      <c r="M1258" s="226"/>
      <c r="N1258" s="226"/>
      <c r="O1258" s="226"/>
      <c r="P1258" s="226"/>
      <c r="Q1258" s="226"/>
      <c r="R1258" s="226"/>
      <c r="S1258" s="226"/>
      <c r="T1258" s="226"/>
      <c r="U1258" s="226"/>
      <c r="V1258" s="226"/>
      <c r="W1258" s="227"/>
    </row>
    <row r="1259" spans="1:23" ht="13.5" thickBot="1" x14ac:dyDescent="0.25">
      <c r="A1259" s="43" t="str">
        <f>$A$38</f>
        <v>APPRENTICES</v>
      </c>
      <c r="B1259" s="112">
        <f>F1259+H1259+J1259+L1259+N1259+P1259+R1259</f>
        <v>0</v>
      </c>
      <c r="C1259" s="110">
        <f>G1259+I1259+K1259+M1259+O1259+Q1259+S1259</f>
        <v>0</v>
      </c>
      <c r="D1259" s="115">
        <f>F1259+H1259+J1259+L1259+N1259+P1259</f>
        <v>0</v>
      </c>
      <c r="E1259" s="112">
        <f>G1259+I1259+K1259+M1259+O1259+Q1259</f>
        <v>0</v>
      </c>
      <c r="F1259" s="94"/>
      <c r="G1259" s="56"/>
      <c r="H1259" s="95"/>
      <c r="I1259" s="56"/>
      <c r="J1259" s="95"/>
      <c r="K1259" s="56"/>
      <c r="L1259" s="95"/>
      <c r="M1259" s="56"/>
      <c r="N1259" s="95"/>
      <c r="O1259" s="56"/>
      <c r="P1259" s="95"/>
      <c r="Q1259" s="56"/>
      <c r="R1259" s="95"/>
      <c r="S1259" s="56"/>
      <c r="T1259" s="44"/>
      <c r="U1259" s="45"/>
      <c r="V1259" s="44"/>
      <c r="W1259" s="45"/>
    </row>
    <row r="1260" spans="1:23" ht="13.5" thickBot="1" x14ac:dyDescent="0.25">
      <c r="A1260" s="43" t="str">
        <f>$A$39</f>
        <v>OJT TRAINEES</v>
      </c>
      <c r="B1260" s="112">
        <f>F1260+H1260+J1260+L1260+N1260+P1260+R1260</f>
        <v>0</v>
      </c>
      <c r="C1260" s="110">
        <f>G1260+I1260+K1260+M1260+O1260+Q1260+S1260</f>
        <v>0</v>
      </c>
      <c r="D1260" s="115">
        <f>F1260+H1260+J1260+L1260+N1260+P1260</f>
        <v>0</v>
      </c>
      <c r="E1260" s="112">
        <f>G1260+I1260+K1260+M1260+O1260+Q1260</f>
        <v>0</v>
      </c>
      <c r="F1260" s="94"/>
      <c r="G1260" s="56"/>
      <c r="H1260" s="95"/>
      <c r="I1260" s="56"/>
      <c r="J1260" s="95"/>
      <c r="K1260" s="56"/>
      <c r="L1260" s="95"/>
      <c r="M1260" s="56"/>
      <c r="N1260" s="95"/>
      <c r="O1260" s="56"/>
      <c r="P1260" s="95"/>
      <c r="Q1260" s="56"/>
      <c r="R1260" s="95"/>
      <c r="S1260" s="56"/>
      <c r="T1260" s="46"/>
      <c r="U1260" s="47"/>
      <c r="V1260" s="46"/>
      <c r="W1260" s="47"/>
    </row>
    <row r="1261" spans="1:23" ht="15.75" customHeight="1" x14ac:dyDescent="0.2">
      <c r="A1261" s="228" t="str">
        <f>$A$40</f>
        <v xml:space="preserve">8. PREPARED BY: </v>
      </c>
      <c r="B1261" s="229"/>
      <c r="C1261" s="229"/>
      <c r="D1261" s="229"/>
      <c r="E1261" s="229"/>
      <c r="F1261" s="229"/>
      <c r="G1261" s="229"/>
      <c r="H1261" s="230"/>
      <c r="I1261" s="243" t="str">
        <f>$I$40</f>
        <v>9. DATE</v>
      </c>
      <c r="J1261" s="244"/>
      <c r="K1261" s="243" t="str">
        <f>$K$40</f>
        <v>10. REVIEWED BY:    (Signature and Title of State Highway Official)</v>
      </c>
      <c r="L1261" s="245"/>
      <c r="M1261" s="245"/>
      <c r="N1261" s="245"/>
      <c r="O1261" s="245"/>
      <c r="P1261" s="245"/>
      <c r="Q1261" s="245"/>
      <c r="R1261" s="245"/>
      <c r="S1261" s="245"/>
      <c r="T1261" s="245"/>
      <c r="U1261" s="244"/>
      <c r="V1261" s="243" t="s">
        <v>28</v>
      </c>
      <c r="W1261" s="246"/>
    </row>
    <row r="1262" spans="1:23" ht="12.75" customHeight="1" x14ac:dyDescent="0.2">
      <c r="A1262" s="247" t="str">
        <f>$A$41</f>
        <v>(Signature and Title of Contractors Representative)</v>
      </c>
      <c r="B1262" s="248"/>
      <c r="C1262" s="248"/>
      <c r="D1262" s="248"/>
      <c r="E1262" s="248"/>
      <c r="F1262" s="248"/>
      <c r="G1262" s="248"/>
      <c r="H1262" s="249"/>
      <c r="I1262" s="250" t="str">
        <f>IF($I$41="","",$I$41)</f>
        <v/>
      </c>
      <c r="J1262" s="192"/>
      <c r="K1262" s="253" t="str">
        <f>IF($K$41="","",$K$41)</f>
        <v/>
      </c>
      <c r="L1262" s="146"/>
      <c r="M1262" s="146"/>
      <c r="N1262" s="146"/>
      <c r="O1262" s="146"/>
      <c r="P1262" s="146"/>
      <c r="Q1262" s="146"/>
      <c r="R1262" s="146"/>
      <c r="S1262" s="146"/>
      <c r="T1262" s="146"/>
      <c r="U1262" s="254"/>
      <c r="V1262" s="258" t="str">
        <f>IF($V$41="","",$V$41)</f>
        <v/>
      </c>
      <c r="W1262" s="259"/>
    </row>
    <row r="1263" spans="1:23" x14ac:dyDescent="0.2">
      <c r="A1263" s="262" t="str">
        <f>IF($A$42="","",$A$42)</f>
        <v/>
      </c>
      <c r="B1263" s="263"/>
      <c r="C1263" s="263"/>
      <c r="D1263" s="263"/>
      <c r="E1263" s="263"/>
      <c r="F1263" s="263"/>
      <c r="G1263" s="263"/>
      <c r="H1263" s="264"/>
      <c r="I1263" s="193"/>
      <c r="J1263" s="192"/>
      <c r="K1263" s="253"/>
      <c r="L1263" s="146"/>
      <c r="M1263" s="146"/>
      <c r="N1263" s="146"/>
      <c r="O1263" s="146"/>
      <c r="P1263" s="146"/>
      <c r="Q1263" s="146"/>
      <c r="R1263" s="146"/>
      <c r="S1263" s="146"/>
      <c r="T1263" s="146"/>
      <c r="U1263" s="254"/>
      <c r="V1263" s="258"/>
      <c r="W1263" s="259"/>
    </row>
    <row r="1264" spans="1:23" x14ac:dyDescent="0.2">
      <c r="A1264" s="262"/>
      <c r="B1264" s="263"/>
      <c r="C1264" s="263"/>
      <c r="D1264" s="263"/>
      <c r="E1264" s="263"/>
      <c r="F1264" s="263"/>
      <c r="G1264" s="263"/>
      <c r="H1264" s="264"/>
      <c r="I1264" s="193"/>
      <c r="J1264" s="192"/>
      <c r="K1264" s="253"/>
      <c r="L1264" s="146"/>
      <c r="M1264" s="146"/>
      <c r="N1264" s="146"/>
      <c r="O1264" s="146"/>
      <c r="P1264" s="146"/>
      <c r="Q1264" s="146"/>
      <c r="R1264" s="146"/>
      <c r="S1264" s="146"/>
      <c r="T1264" s="146"/>
      <c r="U1264" s="254"/>
      <c r="V1264" s="258"/>
      <c r="W1264" s="259"/>
    </row>
    <row r="1265" spans="1:23" ht="13.5" thickBot="1" x14ac:dyDescent="0.25">
      <c r="A1265" s="265"/>
      <c r="B1265" s="266"/>
      <c r="C1265" s="266"/>
      <c r="D1265" s="266"/>
      <c r="E1265" s="266"/>
      <c r="F1265" s="266"/>
      <c r="G1265" s="266"/>
      <c r="H1265" s="267"/>
      <c r="I1265" s="251"/>
      <c r="J1265" s="252"/>
      <c r="K1265" s="255"/>
      <c r="L1265" s="256"/>
      <c r="M1265" s="256"/>
      <c r="N1265" s="256"/>
      <c r="O1265" s="256"/>
      <c r="P1265" s="256"/>
      <c r="Q1265" s="256"/>
      <c r="R1265" s="256"/>
      <c r="S1265" s="256"/>
      <c r="T1265" s="256"/>
      <c r="U1265" s="257"/>
      <c r="V1265" s="260"/>
      <c r="W1265" s="261"/>
    </row>
    <row r="1266" spans="1:23" x14ac:dyDescent="0.2">
      <c r="A1266" s="234" t="str">
        <f>$A$45</f>
        <v>Form FHWA- 1391 (Rev. 06-22)</v>
      </c>
      <c r="B1266" s="235"/>
      <c r="C1266" s="236"/>
      <c r="D1266" s="236"/>
      <c r="E1266" s="49"/>
      <c r="F1266" s="49"/>
      <c r="G1266" s="49"/>
      <c r="H1266" s="49"/>
      <c r="I1266" s="49"/>
      <c r="J1266" s="237" t="str">
        <f>$J$45</f>
        <v>PREVIOUS EDITIONS ARE OBSOLETE</v>
      </c>
      <c r="K1266" s="237"/>
      <c r="L1266" s="237"/>
      <c r="M1266" s="237"/>
      <c r="N1266" s="237"/>
      <c r="O1266" s="237"/>
      <c r="P1266" s="237"/>
      <c r="Q1266" s="237"/>
      <c r="R1266" s="237"/>
      <c r="S1266" s="237"/>
      <c r="T1266" s="237"/>
      <c r="U1266" s="237"/>
      <c r="V1266" s="237"/>
      <c r="W1266" s="237"/>
    </row>
    <row r="1267" spans="1:23" ht="13.5" thickBot="1" x14ac:dyDescent="0.25"/>
    <row r="1268" spans="1:23" s="52" customFormat="1" ht="18.75" thickBot="1" x14ac:dyDescent="0.3">
      <c r="A1268" s="207" t="str">
        <f>$A$10</f>
        <v xml:space="preserve">FEDERAL-AID HIGHWAY CONSTRUCTION CONTRACTORS ANNUAL EEO REPORT </v>
      </c>
      <c r="B1268" s="208"/>
      <c r="C1268" s="208"/>
      <c r="D1268" s="208"/>
      <c r="E1268" s="208"/>
      <c r="F1268" s="208"/>
      <c r="G1268" s="208"/>
      <c r="H1268" s="208"/>
      <c r="I1268" s="208"/>
      <c r="J1268" s="208"/>
      <c r="K1268" s="208"/>
      <c r="L1268" s="208"/>
      <c r="M1268" s="208"/>
      <c r="N1268" s="208"/>
      <c r="O1268" s="208"/>
      <c r="P1268" s="208"/>
      <c r="Q1268" s="208"/>
      <c r="R1268" s="208"/>
      <c r="S1268" s="208"/>
      <c r="T1268" s="208"/>
      <c r="U1268" s="208"/>
      <c r="V1268" s="208"/>
      <c r="W1268" s="209"/>
    </row>
    <row r="1269" spans="1:23" ht="12.75" customHeight="1" x14ac:dyDescent="0.2">
      <c r="A1269" s="210" t="str">
        <f>$A$11</f>
        <v xml:space="preserve">1. SELECT FIELD FROM DROPDOWN MENU: </v>
      </c>
      <c r="B1269" s="211"/>
      <c r="C1269" s="211"/>
      <c r="D1269" s="212"/>
      <c r="E1269" s="213" t="str">
        <f>$E$11</f>
        <v>2. COMPANY NAME, CITY, STATE:</v>
      </c>
      <c r="F1269" s="138"/>
      <c r="G1269" s="138"/>
      <c r="H1269" s="138"/>
      <c r="I1269" s="214"/>
      <c r="J1269" s="161" t="str">
        <f>$J$11</f>
        <v>3. PROJECT NAME or DESCRIPTION:</v>
      </c>
      <c r="K1269" s="162"/>
      <c r="L1269" s="162"/>
      <c r="M1269" s="162"/>
      <c r="N1269" s="163" t="str">
        <f>$N$11</f>
        <v>4. DOLLAR AMOUNT OF CONTRACT:</v>
      </c>
      <c r="O1269" s="164"/>
      <c r="P1269" s="164"/>
      <c r="Q1269" s="164"/>
      <c r="R1269" s="215" t="str">
        <f>$R$11</f>
        <v>5.REPORTING WEEK FOR THIS PROJECT:</v>
      </c>
      <c r="S1269" s="216"/>
      <c r="T1269" s="216"/>
      <c r="U1269" s="216"/>
      <c r="V1269" s="216"/>
      <c r="W1269" s="217"/>
    </row>
    <row r="1270" spans="1:23" ht="12.75" customHeight="1" x14ac:dyDescent="0.2">
      <c r="A1270" s="184"/>
      <c r="B1270" s="185"/>
      <c r="C1270" s="185"/>
      <c r="D1270" s="186"/>
      <c r="E1270" s="190" t="str">
        <f>IF($D$4="","Enter Company information at top of spreadsheet",$D$4)</f>
        <v>Enter Company information at top of spreadsheet</v>
      </c>
      <c r="F1270" s="191"/>
      <c r="G1270" s="191"/>
      <c r="H1270" s="191"/>
      <c r="I1270" s="192"/>
      <c r="J1270" s="165"/>
      <c r="K1270" s="166"/>
      <c r="L1270" s="166"/>
      <c r="M1270" s="166"/>
      <c r="N1270" s="169"/>
      <c r="O1270" s="170"/>
      <c r="P1270" s="170"/>
      <c r="Q1270" s="171"/>
      <c r="R1270" s="197"/>
      <c r="S1270" s="198"/>
      <c r="T1270" s="198"/>
      <c r="U1270" s="198"/>
      <c r="V1270" s="198"/>
      <c r="W1270" s="199"/>
    </row>
    <row r="1271" spans="1:23" x14ac:dyDescent="0.2">
      <c r="A1271" s="184"/>
      <c r="B1271" s="185"/>
      <c r="C1271" s="185"/>
      <c r="D1271" s="186"/>
      <c r="E1271" s="193"/>
      <c r="F1271" s="191"/>
      <c r="G1271" s="191"/>
      <c r="H1271" s="191"/>
      <c r="I1271" s="192"/>
      <c r="J1271" s="165"/>
      <c r="K1271" s="166"/>
      <c r="L1271" s="166"/>
      <c r="M1271" s="166"/>
      <c r="N1271" s="172"/>
      <c r="O1271" s="170"/>
      <c r="P1271" s="170"/>
      <c r="Q1271" s="171"/>
      <c r="R1271" s="200"/>
      <c r="S1271" s="198"/>
      <c r="T1271" s="198"/>
      <c r="U1271" s="198"/>
      <c r="V1271" s="198"/>
      <c r="W1271" s="199"/>
    </row>
    <row r="1272" spans="1:23" ht="13.5" thickBot="1" x14ac:dyDescent="0.25">
      <c r="A1272" s="187"/>
      <c r="B1272" s="188"/>
      <c r="C1272" s="188"/>
      <c r="D1272" s="189"/>
      <c r="E1272" s="194"/>
      <c r="F1272" s="195"/>
      <c r="G1272" s="195"/>
      <c r="H1272" s="195"/>
      <c r="I1272" s="196"/>
      <c r="J1272" s="167"/>
      <c r="K1272" s="168"/>
      <c r="L1272" s="168"/>
      <c r="M1272" s="168"/>
      <c r="N1272" s="173"/>
      <c r="O1272" s="174"/>
      <c r="P1272" s="174"/>
      <c r="Q1272" s="175"/>
      <c r="R1272" s="201"/>
      <c r="S1272" s="202"/>
      <c r="T1272" s="202"/>
      <c r="U1272" s="202"/>
      <c r="V1272" s="202"/>
      <c r="W1272" s="203"/>
    </row>
    <row r="1273" spans="1:23" ht="13.5" customHeight="1" thickBot="1" x14ac:dyDescent="0.25">
      <c r="A1273" s="204" t="str">
        <f>$A$15</f>
        <v>This collection of information is required by law and regulation 23 U.S.C. 140a and 23 CFR Part 230. The OMB control number for this collection is 2125-0019 expiring in March 2025.</v>
      </c>
      <c r="B1273" s="205"/>
      <c r="C1273" s="205"/>
      <c r="D1273" s="205"/>
      <c r="E1273" s="205"/>
      <c r="F1273" s="205"/>
      <c r="G1273" s="205"/>
      <c r="H1273" s="205"/>
      <c r="I1273" s="205"/>
      <c r="J1273" s="205"/>
      <c r="K1273" s="205"/>
      <c r="L1273" s="205"/>
      <c r="M1273" s="205"/>
      <c r="N1273" s="205"/>
      <c r="O1273" s="205"/>
      <c r="P1273" s="205"/>
      <c r="Q1273" s="205"/>
      <c r="R1273" s="205"/>
      <c r="S1273" s="205"/>
      <c r="T1273" s="205"/>
      <c r="U1273" s="205"/>
      <c r="V1273" s="205"/>
      <c r="W1273" s="206"/>
    </row>
    <row r="1274" spans="1:23" ht="27" customHeight="1" thickBot="1" x14ac:dyDescent="0.25">
      <c r="A1274" s="178" t="str">
        <f>$A$16</f>
        <v>6. WORKFORCE ON FEDERAL-AID AND CONSTRUCTION SITE(S) DURING LAST FULL PAY PERIOD ENDING IN JULY 2024</v>
      </c>
      <c r="B1274" s="179"/>
      <c r="C1274" s="179"/>
      <c r="D1274" s="179"/>
      <c r="E1274" s="179"/>
      <c r="F1274" s="179"/>
      <c r="G1274" s="179"/>
      <c r="H1274" s="179"/>
      <c r="I1274" s="179"/>
      <c r="J1274" s="179"/>
      <c r="K1274" s="179"/>
      <c r="L1274" s="179"/>
      <c r="M1274" s="179"/>
      <c r="N1274" s="179"/>
      <c r="O1274" s="179"/>
      <c r="P1274" s="179"/>
      <c r="Q1274" s="179"/>
      <c r="R1274" s="179"/>
      <c r="S1274" s="179"/>
      <c r="T1274" s="179"/>
      <c r="U1274" s="179"/>
      <c r="V1274" s="179"/>
      <c r="W1274" s="180"/>
    </row>
    <row r="1275" spans="1:23" ht="14.25" thickTop="1" thickBot="1" x14ac:dyDescent="0.25">
      <c r="A1275" s="181" t="str">
        <f>$A$17</f>
        <v>TABLE A</v>
      </c>
      <c r="B1275" s="182"/>
      <c r="C1275" s="182"/>
      <c r="D1275" s="182"/>
      <c r="E1275" s="182"/>
      <c r="F1275" s="182"/>
      <c r="G1275" s="182"/>
      <c r="H1275" s="182"/>
      <c r="I1275" s="182"/>
      <c r="J1275" s="182"/>
      <c r="K1275" s="182"/>
      <c r="L1275" s="182"/>
      <c r="M1275" s="182"/>
      <c r="N1275" s="182"/>
      <c r="O1275" s="182"/>
      <c r="P1275" s="182"/>
      <c r="Q1275" s="182"/>
      <c r="R1275" s="182"/>
      <c r="S1275" s="183"/>
      <c r="T1275" s="231" t="str">
        <f>$T$17</f>
        <v>TABLE B</v>
      </c>
      <c r="U1275" s="232"/>
      <c r="V1275" s="232"/>
      <c r="W1275" s="233"/>
    </row>
    <row r="1276" spans="1:23" ht="100.5" customHeight="1" thickTop="1" thickBot="1" x14ac:dyDescent="0.25">
      <c r="A1276" s="32" t="str">
        <f>$A$18</f>
        <v>JOB CATEGORIES</v>
      </c>
      <c r="B1276" s="238" t="str">
        <f>$B$18</f>
        <v>TOTAL EMPLOYED</v>
      </c>
      <c r="C1276" s="239"/>
      <c r="D1276" s="240" t="str">
        <f>$D$18</f>
        <v>TOTAL RACIAL / ETHNIC MINORITY</v>
      </c>
      <c r="E1276" s="241"/>
      <c r="F1276" s="242" t="str">
        <f>$F$18</f>
        <v>BLACK or
AFRICAN
AMERICAN</v>
      </c>
      <c r="G1276" s="177"/>
      <c r="H1276" s="176" t="str">
        <f>$H$18</f>
        <v>HISPANIC OR LATINO</v>
      </c>
      <c r="I1276" s="177"/>
      <c r="J1276" s="176" t="str">
        <f>$J$18</f>
        <v>AMERICAN 
INDIAN OR 
ALASKA 
NATIVE</v>
      </c>
      <c r="K1276" s="177"/>
      <c r="L1276" s="176" t="str">
        <f>$L$18</f>
        <v>ASIAN</v>
      </c>
      <c r="M1276" s="177"/>
      <c r="N1276" s="176" t="str">
        <f>$N$18</f>
        <v>NATIVE 
HAWAIIAN OR 
OTHER PACIFIC ISLANDER</v>
      </c>
      <c r="O1276" s="177"/>
      <c r="P1276" s="176" t="str">
        <f>$P$18</f>
        <v>TWO OR MORE RACES</v>
      </c>
      <c r="Q1276" s="177"/>
      <c r="R1276" s="176" t="str">
        <f>$R$18</f>
        <v xml:space="preserve">WHITE </v>
      </c>
      <c r="S1276" s="218"/>
      <c r="T1276" s="219" t="str">
        <f>$T$18</f>
        <v>APPRENTICES</v>
      </c>
      <c r="U1276" s="219"/>
      <c r="V1276" s="220" t="str">
        <f>$V$18</f>
        <v>ON THE JOB TRAINEES</v>
      </c>
      <c r="W1276" s="221"/>
    </row>
    <row r="1277" spans="1:23" ht="13.5" thickBot="1" x14ac:dyDescent="0.25">
      <c r="A1277" s="33"/>
      <c r="B1277" s="34" t="str">
        <f>$B$19</f>
        <v>M</v>
      </c>
      <c r="C1277" s="35" t="str">
        <f>$C$19</f>
        <v>F</v>
      </c>
      <c r="D1277" s="36" t="str">
        <f>$D$19</f>
        <v>M</v>
      </c>
      <c r="E1277" s="35" t="str">
        <f>$E$19</f>
        <v>F</v>
      </c>
      <c r="F1277" s="37" t="str">
        <f>$F$19</f>
        <v>M</v>
      </c>
      <c r="G1277" s="38" t="str">
        <f>$G$19</f>
        <v>F</v>
      </c>
      <c r="H1277" s="39" t="str">
        <f>$H$19</f>
        <v>M</v>
      </c>
      <c r="I1277" s="38" t="str">
        <f>$I$19</f>
        <v>F</v>
      </c>
      <c r="J1277" s="39" t="str">
        <f>$J$19</f>
        <v>M</v>
      </c>
      <c r="K1277" s="38" t="str">
        <f>$K$19</f>
        <v>F</v>
      </c>
      <c r="L1277" s="39" t="str">
        <f>$L$19</f>
        <v>M</v>
      </c>
      <c r="M1277" s="38" t="str">
        <f>$M$19</f>
        <v>F</v>
      </c>
      <c r="N1277" s="39" t="str">
        <f>$N$19</f>
        <v>M</v>
      </c>
      <c r="O1277" s="38" t="str">
        <f>$O$19</f>
        <v>F</v>
      </c>
      <c r="P1277" s="39" t="str">
        <f>$P$19</f>
        <v>M</v>
      </c>
      <c r="Q1277" s="38" t="str">
        <f>$Q$19</f>
        <v>F</v>
      </c>
      <c r="R1277" s="39" t="str">
        <f>$R$19</f>
        <v>M</v>
      </c>
      <c r="S1277" s="40" t="str">
        <f>$S$19</f>
        <v>F</v>
      </c>
      <c r="T1277" s="41" t="str">
        <f>$T$19</f>
        <v>M</v>
      </c>
      <c r="U1277" s="35" t="str">
        <f>$U$19</f>
        <v>F</v>
      </c>
      <c r="V1277" s="96" t="str">
        <f>$V$19</f>
        <v>M</v>
      </c>
      <c r="W1277" s="42" t="str">
        <f>$W$19</f>
        <v>F</v>
      </c>
    </row>
    <row r="1278" spans="1:23" ht="13.5" thickBot="1" x14ac:dyDescent="0.25">
      <c r="A1278" s="43" t="str">
        <f>$A$20</f>
        <v>OFFICIALS</v>
      </c>
      <c r="B1278" s="111">
        <f>F1278+H1278+J1278+L1278+N1278+P1278+R1278</f>
        <v>0</v>
      </c>
      <c r="C1278" s="112">
        <f t="shared" ref="C1278:C1292" si="203">G1278+I1278+K1278+M1278+O1278+Q1278+S1278</f>
        <v>0</v>
      </c>
      <c r="D1278" s="113">
        <f t="shared" ref="D1278:D1292" si="204">F1278+H1278+J1278+L1278+N1278+P1278</f>
        <v>0</v>
      </c>
      <c r="E1278" s="112">
        <f t="shared" ref="E1278:E1292" si="205">G1278+I1278+K1278+M1278+O1278+Q1278</f>
        <v>0</v>
      </c>
      <c r="F1278" s="55"/>
      <c r="G1278" s="56"/>
      <c r="H1278" s="57"/>
      <c r="I1278" s="56"/>
      <c r="J1278" s="57"/>
      <c r="K1278" s="56"/>
      <c r="L1278" s="57"/>
      <c r="M1278" s="56"/>
      <c r="N1278" s="57"/>
      <c r="O1278" s="56"/>
      <c r="P1278" s="57"/>
      <c r="Q1278" s="56"/>
      <c r="R1278" s="58"/>
      <c r="S1278" s="59"/>
      <c r="T1278" s="128"/>
      <c r="U1278" s="129"/>
      <c r="V1278" s="128"/>
      <c r="W1278" s="130"/>
    </row>
    <row r="1279" spans="1:23" ht="13.5" thickBot="1" x14ac:dyDescent="0.25">
      <c r="A1279" s="43" t="str">
        <f>$A$21</f>
        <v>SUPERVISORS</v>
      </c>
      <c r="B1279" s="111">
        <f t="shared" ref="B1279:B1292" si="206">F1279+H1279+J1279+L1279+N1279+P1279+R1279</f>
        <v>0</v>
      </c>
      <c r="C1279" s="112">
        <f t="shared" si="203"/>
        <v>0</v>
      </c>
      <c r="D1279" s="113">
        <f t="shared" si="204"/>
        <v>0</v>
      </c>
      <c r="E1279" s="112">
        <f t="shared" si="205"/>
        <v>0</v>
      </c>
      <c r="F1279" s="55"/>
      <c r="G1279" s="56"/>
      <c r="H1279" s="57"/>
      <c r="I1279" s="56"/>
      <c r="J1279" s="57"/>
      <c r="K1279" s="56"/>
      <c r="L1279" s="57"/>
      <c r="M1279" s="56"/>
      <c r="N1279" s="57"/>
      <c r="O1279" s="56"/>
      <c r="P1279" s="57"/>
      <c r="Q1279" s="60"/>
      <c r="R1279" s="61"/>
      <c r="S1279" s="62"/>
      <c r="T1279" s="131"/>
      <c r="U1279" s="132"/>
      <c r="V1279" s="131"/>
      <c r="W1279" s="133"/>
    </row>
    <row r="1280" spans="1:23" ht="13.5" thickBot="1" x14ac:dyDescent="0.25">
      <c r="A1280" s="43" t="str">
        <f>$A$22</f>
        <v>FOREMEN/WOMEN</v>
      </c>
      <c r="B1280" s="111">
        <f t="shared" si="206"/>
        <v>0</v>
      </c>
      <c r="C1280" s="112">
        <f t="shared" si="203"/>
        <v>0</v>
      </c>
      <c r="D1280" s="113">
        <f t="shared" si="204"/>
        <v>0</v>
      </c>
      <c r="E1280" s="112">
        <f t="shared" si="205"/>
        <v>0</v>
      </c>
      <c r="F1280" s="55"/>
      <c r="G1280" s="56"/>
      <c r="H1280" s="57"/>
      <c r="I1280" s="56"/>
      <c r="J1280" s="57"/>
      <c r="K1280" s="56"/>
      <c r="L1280" s="57"/>
      <c r="M1280" s="56"/>
      <c r="N1280" s="57"/>
      <c r="O1280" s="56"/>
      <c r="P1280" s="57"/>
      <c r="Q1280" s="60"/>
      <c r="R1280" s="65"/>
      <c r="S1280" s="66"/>
      <c r="T1280" s="134"/>
      <c r="U1280" s="135"/>
      <c r="V1280" s="134"/>
      <c r="W1280" s="136"/>
    </row>
    <row r="1281" spans="1:23" ht="13.5" thickBot="1" x14ac:dyDescent="0.25">
      <c r="A1281" s="43" t="str">
        <f>$A$23</f>
        <v>CLERICAL</v>
      </c>
      <c r="B1281" s="111">
        <f t="shared" si="206"/>
        <v>0</v>
      </c>
      <c r="C1281" s="112">
        <f t="shared" si="203"/>
        <v>0</v>
      </c>
      <c r="D1281" s="113">
        <f t="shared" si="204"/>
        <v>0</v>
      </c>
      <c r="E1281" s="112">
        <f t="shared" si="205"/>
        <v>0</v>
      </c>
      <c r="F1281" s="55"/>
      <c r="G1281" s="56"/>
      <c r="H1281" s="57"/>
      <c r="I1281" s="56"/>
      <c r="J1281" s="57"/>
      <c r="K1281" s="56"/>
      <c r="L1281" s="57"/>
      <c r="M1281" s="56"/>
      <c r="N1281" s="57"/>
      <c r="O1281" s="56"/>
      <c r="P1281" s="57"/>
      <c r="Q1281" s="60"/>
      <c r="R1281" s="65"/>
      <c r="S1281" s="66"/>
      <c r="T1281" s="134"/>
      <c r="U1281" s="135"/>
      <c r="V1281" s="134"/>
      <c r="W1281" s="136"/>
    </row>
    <row r="1282" spans="1:23" ht="13.5" thickBot="1" x14ac:dyDescent="0.25">
      <c r="A1282" s="43" t="str">
        <f>$A$24</f>
        <v>EQUIPMENT OPERATORS</v>
      </c>
      <c r="B1282" s="111">
        <f t="shared" si="206"/>
        <v>0</v>
      </c>
      <c r="C1282" s="112">
        <f t="shared" si="203"/>
        <v>0</v>
      </c>
      <c r="D1282" s="113">
        <f t="shared" si="204"/>
        <v>0</v>
      </c>
      <c r="E1282" s="112">
        <f t="shared" si="205"/>
        <v>0</v>
      </c>
      <c r="F1282" s="55"/>
      <c r="G1282" s="56"/>
      <c r="H1282" s="57"/>
      <c r="I1282" s="56"/>
      <c r="J1282" s="57"/>
      <c r="K1282" s="56"/>
      <c r="L1282" s="57"/>
      <c r="M1282" s="56"/>
      <c r="N1282" s="57"/>
      <c r="O1282" s="56"/>
      <c r="P1282" s="57"/>
      <c r="Q1282" s="60"/>
      <c r="R1282" s="65"/>
      <c r="S1282" s="66"/>
      <c r="T1282" s="67"/>
      <c r="U1282" s="89"/>
      <c r="V1282" s="67"/>
      <c r="W1282" s="68"/>
    </row>
    <row r="1283" spans="1:23" ht="13.5" thickBot="1" x14ac:dyDescent="0.25">
      <c r="A1283" s="43" t="str">
        <f>$A$25</f>
        <v>MECHANICS</v>
      </c>
      <c r="B1283" s="111">
        <f t="shared" si="206"/>
        <v>0</v>
      </c>
      <c r="C1283" s="112">
        <f t="shared" si="203"/>
        <v>0</v>
      </c>
      <c r="D1283" s="113">
        <f t="shared" si="204"/>
        <v>0</v>
      </c>
      <c r="E1283" s="112">
        <f t="shared" si="205"/>
        <v>0</v>
      </c>
      <c r="F1283" s="55"/>
      <c r="G1283" s="56"/>
      <c r="H1283" s="57"/>
      <c r="I1283" s="56"/>
      <c r="J1283" s="57"/>
      <c r="K1283" s="56"/>
      <c r="L1283" s="57"/>
      <c r="M1283" s="56"/>
      <c r="N1283" s="57"/>
      <c r="O1283" s="56"/>
      <c r="P1283" s="57"/>
      <c r="Q1283" s="60"/>
      <c r="R1283" s="65"/>
      <c r="S1283" s="66"/>
      <c r="T1283" s="67"/>
      <c r="U1283" s="89"/>
      <c r="V1283" s="67"/>
      <c r="W1283" s="68"/>
    </row>
    <row r="1284" spans="1:23" ht="13.5" thickBot="1" x14ac:dyDescent="0.25">
      <c r="A1284" s="43" t="str">
        <f>$A$26</f>
        <v>TRUCK DRIVERS</v>
      </c>
      <c r="B1284" s="111">
        <f t="shared" si="206"/>
        <v>0</v>
      </c>
      <c r="C1284" s="112">
        <f t="shared" si="203"/>
        <v>0</v>
      </c>
      <c r="D1284" s="113">
        <f t="shared" si="204"/>
        <v>0</v>
      </c>
      <c r="E1284" s="112">
        <f t="shared" si="205"/>
        <v>0</v>
      </c>
      <c r="F1284" s="55"/>
      <c r="G1284" s="56"/>
      <c r="H1284" s="57"/>
      <c r="I1284" s="56"/>
      <c r="J1284" s="57"/>
      <c r="K1284" s="56"/>
      <c r="L1284" s="57"/>
      <c r="M1284" s="56"/>
      <c r="N1284" s="57"/>
      <c r="O1284" s="56"/>
      <c r="P1284" s="57"/>
      <c r="Q1284" s="60"/>
      <c r="R1284" s="69"/>
      <c r="S1284" s="70"/>
      <c r="T1284" s="63"/>
      <c r="U1284" s="90"/>
      <c r="V1284" s="63"/>
      <c r="W1284" s="64"/>
    </row>
    <row r="1285" spans="1:23" ht="13.5" thickBot="1" x14ac:dyDescent="0.25">
      <c r="A1285" s="43" t="str">
        <f>$A$27</f>
        <v>IRONWORKERS</v>
      </c>
      <c r="B1285" s="111">
        <f t="shared" si="206"/>
        <v>0</v>
      </c>
      <c r="C1285" s="112">
        <f t="shared" si="203"/>
        <v>0</v>
      </c>
      <c r="D1285" s="113">
        <f t="shared" si="204"/>
        <v>0</v>
      </c>
      <c r="E1285" s="112">
        <f t="shared" si="205"/>
        <v>0</v>
      </c>
      <c r="F1285" s="55"/>
      <c r="G1285" s="56"/>
      <c r="H1285" s="57"/>
      <c r="I1285" s="56"/>
      <c r="J1285" s="57"/>
      <c r="K1285" s="56"/>
      <c r="L1285" s="57"/>
      <c r="M1285" s="56"/>
      <c r="N1285" s="57"/>
      <c r="O1285" s="56"/>
      <c r="P1285" s="57"/>
      <c r="Q1285" s="60"/>
      <c r="R1285" s="71"/>
      <c r="S1285" s="72"/>
      <c r="T1285" s="73"/>
      <c r="U1285" s="91"/>
      <c r="V1285" s="73"/>
      <c r="W1285" s="74"/>
    </row>
    <row r="1286" spans="1:23" ht="13.5" thickBot="1" x14ac:dyDescent="0.25">
      <c r="A1286" s="43" t="str">
        <f>$A$28</f>
        <v>CARPENTERS</v>
      </c>
      <c r="B1286" s="111">
        <f t="shared" si="206"/>
        <v>0</v>
      </c>
      <c r="C1286" s="112">
        <f t="shared" si="203"/>
        <v>0</v>
      </c>
      <c r="D1286" s="113">
        <f t="shared" si="204"/>
        <v>0</v>
      </c>
      <c r="E1286" s="112">
        <f t="shared" si="205"/>
        <v>0</v>
      </c>
      <c r="F1286" s="55"/>
      <c r="G1286" s="56"/>
      <c r="H1286" s="57"/>
      <c r="I1286" s="56"/>
      <c r="J1286" s="57"/>
      <c r="K1286" s="56"/>
      <c r="L1286" s="57"/>
      <c r="M1286" s="56"/>
      <c r="N1286" s="57"/>
      <c r="O1286" s="56"/>
      <c r="P1286" s="57"/>
      <c r="Q1286" s="60"/>
      <c r="R1286" s="71"/>
      <c r="S1286" s="72"/>
      <c r="T1286" s="73"/>
      <c r="U1286" s="91"/>
      <c r="V1286" s="73"/>
      <c r="W1286" s="74"/>
    </row>
    <row r="1287" spans="1:23" ht="13.5" thickBot="1" x14ac:dyDescent="0.25">
      <c r="A1287" s="43" t="str">
        <f>$A$29</f>
        <v>CEMENT MASONS</v>
      </c>
      <c r="B1287" s="111">
        <f t="shared" si="206"/>
        <v>0</v>
      </c>
      <c r="C1287" s="112">
        <f t="shared" si="203"/>
        <v>0</v>
      </c>
      <c r="D1287" s="113">
        <f t="shared" si="204"/>
        <v>0</v>
      </c>
      <c r="E1287" s="112">
        <f t="shared" si="205"/>
        <v>0</v>
      </c>
      <c r="F1287" s="55"/>
      <c r="G1287" s="56"/>
      <c r="H1287" s="57"/>
      <c r="I1287" s="56"/>
      <c r="J1287" s="57"/>
      <c r="K1287" s="56"/>
      <c r="L1287" s="57"/>
      <c r="M1287" s="56"/>
      <c r="N1287" s="57"/>
      <c r="O1287" s="56"/>
      <c r="P1287" s="57"/>
      <c r="Q1287" s="60"/>
      <c r="R1287" s="71"/>
      <c r="S1287" s="72"/>
      <c r="T1287" s="73"/>
      <c r="U1287" s="91"/>
      <c r="V1287" s="73"/>
      <c r="W1287" s="74"/>
    </row>
    <row r="1288" spans="1:23" ht="13.5" thickBot="1" x14ac:dyDescent="0.25">
      <c r="A1288" s="43" t="str">
        <f>$A$30</f>
        <v>ELECTRICIANS</v>
      </c>
      <c r="B1288" s="111">
        <f t="shared" si="206"/>
        <v>0</v>
      </c>
      <c r="C1288" s="112">
        <f t="shared" si="203"/>
        <v>0</v>
      </c>
      <c r="D1288" s="113">
        <f t="shared" si="204"/>
        <v>0</v>
      </c>
      <c r="E1288" s="112">
        <f t="shared" si="205"/>
        <v>0</v>
      </c>
      <c r="F1288" s="55"/>
      <c r="G1288" s="56"/>
      <c r="H1288" s="57"/>
      <c r="I1288" s="56"/>
      <c r="J1288" s="57"/>
      <c r="K1288" s="56"/>
      <c r="L1288" s="57"/>
      <c r="M1288" s="56"/>
      <c r="N1288" s="57"/>
      <c r="O1288" s="56"/>
      <c r="P1288" s="57"/>
      <c r="Q1288" s="60"/>
      <c r="R1288" s="71"/>
      <c r="S1288" s="72"/>
      <c r="T1288" s="73"/>
      <c r="U1288" s="91"/>
      <c r="V1288" s="73"/>
      <c r="W1288" s="74"/>
    </row>
    <row r="1289" spans="1:23" ht="13.5" thickBot="1" x14ac:dyDescent="0.25">
      <c r="A1289" s="43" t="str">
        <f>$A$31</f>
        <v>PIPEFITTER/PLUMBERS</v>
      </c>
      <c r="B1289" s="111">
        <f t="shared" si="206"/>
        <v>0</v>
      </c>
      <c r="C1289" s="112">
        <f t="shared" si="203"/>
        <v>0</v>
      </c>
      <c r="D1289" s="113">
        <f t="shared" si="204"/>
        <v>0</v>
      </c>
      <c r="E1289" s="112">
        <f t="shared" si="205"/>
        <v>0</v>
      </c>
      <c r="F1289" s="55"/>
      <c r="G1289" s="56"/>
      <c r="H1289" s="57"/>
      <c r="I1289" s="56"/>
      <c r="J1289" s="57"/>
      <c r="K1289" s="56"/>
      <c r="L1289" s="57"/>
      <c r="M1289" s="56"/>
      <c r="N1289" s="57"/>
      <c r="O1289" s="56"/>
      <c r="P1289" s="57"/>
      <c r="Q1289" s="56"/>
      <c r="R1289" s="75"/>
      <c r="S1289" s="76"/>
      <c r="T1289" s="77"/>
      <c r="U1289" s="92"/>
      <c r="V1289" s="77"/>
      <c r="W1289" s="78"/>
    </row>
    <row r="1290" spans="1:23" ht="13.5" thickBot="1" x14ac:dyDescent="0.25">
      <c r="A1290" s="43" t="str">
        <f>$A$32</f>
        <v>PAINTERS</v>
      </c>
      <c r="B1290" s="111">
        <f t="shared" si="206"/>
        <v>0</v>
      </c>
      <c r="C1290" s="112">
        <f t="shared" si="203"/>
        <v>0</v>
      </c>
      <c r="D1290" s="113">
        <f t="shared" si="204"/>
        <v>0</v>
      </c>
      <c r="E1290" s="112">
        <f t="shared" si="205"/>
        <v>0</v>
      </c>
      <c r="F1290" s="55"/>
      <c r="G1290" s="56"/>
      <c r="H1290" s="57"/>
      <c r="I1290" s="56"/>
      <c r="J1290" s="57"/>
      <c r="K1290" s="56"/>
      <c r="L1290" s="57"/>
      <c r="M1290" s="56"/>
      <c r="N1290" s="57"/>
      <c r="O1290" s="56"/>
      <c r="P1290" s="57"/>
      <c r="Q1290" s="56"/>
      <c r="R1290" s="57"/>
      <c r="S1290" s="79"/>
      <c r="T1290" s="80"/>
      <c r="U1290" s="93"/>
      <c r="V1290" s="80"/>
      <c r="W1290" s="81"/>
    </row>
    <row r="1291" spans="1:23" ht="13.5" thickBot="1" x14ac:dyDescent="0.25">
      <c r="A1291" s="43" t="str">
        <f>$A$33</f>
        <v>LABORERS-SEMI SKILLED</v>
      </c>
      <c r="B1291" s="111">
        <f t="shared" si="206"/>
        <v>0</v>
      </c>
      <c r="C1291" s="112">
        <f t="shared" si="203"/>
        <v>0</v>
      </c>
      <c r="D1291" s="113">
        <f t="shared" si="204"/>
        <v>0</v>
      </c>
      <c r="E1291" s="112">
        <f t="shared" si="205"/>
        <v>0</v>
      </c>
      <c r="F1291" s="55"/>
      <c r="G1291" s="56"/>
      <c r="H1291" s="57"/>
      <c r="I1291" s="56"/>
      <c r="J1291" s="57"/>
      <c r="K1291" s="56"/>
      <c r="L1291" s="57"/>
      <c r="M1291" s="56"/>
      <c r="N1291" s="57"/>
      <c r="O1291" s="56"/>
      <c r="P1291" s="57"/>
      <c r="Q1291" s="56"/>
      <c r="R1291" s="57"/>
      <c r="S1291" s="79"/>
      <c r="T1291" s="80"/>
      <c r="U1291" s="93"/>
      <c r="V1291" s="80"/>
      <c r="W1291" s="81"/>
    </row>
    <row r="1292" spans="1:23" ht="13.5" thickBot="1" x14ac:dyDescent="0.25">
      <c r="A1292" s="43" t="str">
        <f>$A$34</f>
        <v>LABORERS-UNSKILLED</v>
      </c>
      <c r="B1292" s="111">
        <f t="shared" si="206"/>
        <v>0</v>
      </c>
      <c r="C1292" s="112">
        <f t="shared" si="203"/>
        <v>0</v>
      </c>
      <c r="D1292" s="113">
        <f t="shared" si="204"/>
        <v>0</v>
      </c>
      <c r="E1292" s="112">
        <f t="shared" si="205"/>
        <v>0</v>
      </c>
      <c r="F1292" s="55"/>
      <c r="G1292" s="56"/>
      <c r="H1292" s="57"/>
      <c r="I1292" s="56"/>
      <c r="J1292" s="57"/>
      <c r="K1292" s="56"/>
      <c r="L1292" s="57"/>
      <c r="M1292" s="56"/>
      <c r="N1292" s="57"/>
      <c r="O1292" s="56"/>
      <c r="P1292" s="57"/>
      <c r="Q1292" s="56"/>
      <c r="R1292" s="57"/>
      <c r="S1292" s="79"/>
      <c r="T1292" s="80"/>
      <c r="U1292" s="93"/>
      <c r="V1292" s="80"/>
      <c r="W1292" s="81"/>
    </row>
    <row r="1293" spans="1:23" ht="13.5" thickBot="1" x14ac:dyDescent="0.25">
      <c r="A1293" s="43" t="str">
        <f>$A$35</f>
        <v>TOTAL</v>
      </c>
      <c r="B1293" s="114">
        <f t="shared" ref="B1293:O1293" si="207">SUM(B1278:B1292)</f>
        <v>0</v>
      </c>
      <c r="C1293" s="110">
        <f t="shared" si="207"/>
        <v>0</v>
      </c>
      <c r="D1293" s="115">
        <f t="shared" si="207"/>
        <v>0</v>
      </c>
      <c r="E1293" s="109">
        <f t="shared" si="207"/>
        <v>0</v>
      </c>
      <c r="F1293" s="107">
        <f t="shared" si="207"/>
        <v>0</v>
      </c>
      <c r="G1293" s="108">
        <f t="shared" si="207"/>
        <v>0</v>
      </c>
      <c r="H1293" s="107">
        <f t="shared" si="207"/>
        <v>0</v>
      </c>
      <c r="I1293" s="108">
        <f t="shared" si="207"/>
        <v>0</v>
      </c>
      <c r="J1293" s="107">
        <f t="shared" si="207"/>
        <v>0</v>
      </c>
      <c r="K1293" s="108">
        <f t="shared" si="207"/>
        <v>0</v>
      </c>
      <c r="L1293" s="107">
        <f t="shared" si="207"/>
        <v>0</v>
      </c>
      <c r="M1293" s="108">
        <f t="shared" si="207"/>
        <v>0</v>
      </c>
      <c r="N1293" s="107">
        <f t="shared" si="207"/>
        <v>0</v>
      </c>
      <c r="O1293" s="108">
        <f t="shared" si="207"/>
        <v>0</v>
      </c>
      <c r="P1293" s="107">
        <f>SUM(P1278:P1292)</f>
        <v>0</v>
      </c>
      <c r="Q1293" s="108">
        <f>SUM(Q1278:Q1292)</f>
        <v>0</v>
      </c>
      <c r="R1293" s="107">
        <f t="shared" ref="R1293:S1293" si="208">SUM(R1278:R1292)</f>
        <v>0</v>
      </c>
      <c r="S1293" s="109">
        <f t="shared" si="208"/>
        <v>0</v>
      </c>
      <c r="T1293" s="107">
        <f>SUM(T1278:T1292)</f>
        <v>0</v>
      </c>
      <c r="U1293" s="110">
        <f>SUM(U1278:U1292)</f>
        <v>0</v>
      </c>
      <c r="V1293" s="107">
        <f>SUM(V1278:V1292)</f>
        <v>0</v>
      </c>
      <c r="W1293" s="109">
        <f>SUM(W1278:W1292)</f>
        <v>0</v>
      </c>
    </row>
    <row r="1294" spans="1:23" ht="12.75" customHeight="1" x14ac:dyDescent="0.2">
      <c r="A1294" s="222" t="str">
        <f>$A$36</f>
        <v>TABLE C (Table B data by racial status)</v>
      </c>
      <c r="B1294" s="223"/>
      <c r="C1294" s="223"/>
      <c r="D1294" s="223"/>
      <c r="E1294" s="223"/>
      <c r="F1294" s="223"/>
      <c r="G1294" s="223"/>
      <c r="H1294" s="223"/>
      <c r="I1294" s="223"/>
      <c r="J1294" s="223"/>
      <c r="K1294" s="223"/>
      <c r="L1294" s="223"/>
      <c r="M1294" s="223"/>
      <c r="N1294" s="223"/>
      <c r="O1294" s="223"/>
      <c r="P1294" s="223"/>
      <c r="Q1294" s="223"/>
      <c r="R1294" s="223"/>
      <c r="S1294" s="223"/>
      <c r="T1294" s="223"/>
      <c r="U1294" s="223"/>
      <c r="V1294" s="223"/>
      <c r="W1294" s="224"/>
    </row>
    <row r="1295" spans="1:23" ht="13.5" thickBot="1" x14ac:dyDescent="0.25">
      <c r="A1295" s="225"/>
      <c r="B1295" s="226"/>
      <c r="C1295" s="226"/>
      <c r="D1295" s="226"/>
      <c r="E1295" s="226"/>
      <c r="F1295" s="226"/>
      <c r="G1295" s="226"/>
      <c r="H1295" s="226"/>
      <c r="I1295" s="226"/>
      <c r="J1295" s="226"/>
      <c r="K1295" s="226"/>
      <c r="L1295" s="226"/>
      <c r="M1295" s="226"/>
      <c r="N1295" s="226"/>
      <c r="O1295" s="226"/>
      <c r="P1295" s="226"/>
      <c r="Q1295" s="226"/>
      <c r="R1295" s="226"/>
      <c r="S1295" s="226"/>
      <c r="T1295" s="226"/>
      <c r="U1295" s="226"/>
      <c r="V1295" s="226"/>
      <c r="W1295" s="227"/>
    </row>
    <row r="1296" spans="1:23" ht="13.5" thickBot="1" x14ac:dyDescent="0.25">
      <c r="A1296" s="43" t="str">
        <f>$A$38</f>
        <v>APPRENTICES</v>
      </c>
      <c r="B1296" s="112">
        <f>F1296+H1296+J1296+L1296+N1296+P1296+R1296</f>
        <v>0</v>
      </c>
      <c r="C1296" s="110">
        <f>G1296+I1296+K1296+M1296+O1296+Q1296+S1296</f>
        <v>0</v>
      </c>
      <c r="D1296" s="115">
        <f>F1296+H1296+J1296+L1296+N1296+P1296</f>
        <v>0</v>
      </c>
      <c r="E1296" s="112">
        <f>G1296+I1296+K1296+M1296+O1296+Q1296</f>
        <v>0</v>
      </c>
      <c r="F1296" s="94"/>
      <c r="G1296" s="56"/>
      <c r="H1296" s="95"/>
      <c r="I1296" s="56"/>
      <c r="J1296" s="95"/>
      <c r="K1296" s="56"/>
      <c r="L1296" s="95"/>
      <c r="M1296" s="56"/>
      <c r="N1296" s="95"/>
      <c r="O1296" s="56"/>
      <c r="P1296" s="95"/>
      <c r="Q1296" s="56"/>
      <c r="R1296" s="95"/>
      <c r="S1296" s="56"/>
      <c r="T1296" s="44"/>
      <c r="U1296" s="45"/>
      <c r="V1296" s="44"/>
      <c r="W1296" s="45"/>
    </row>
    <row r="1297" spans="1:23" ht="13.5" thickBot="1" x14ac:dyDescent="0.25">
      <c r="A1297" s="43" t="str">
        <f>$A$39</f>
        <v>OJT TRAINEES</v>
      </c>
      <c r="B1297" s="112">
        <f>F1297+H1297+J1297+L1297+N1297+P1297+R1297</f>
        <v>0</v>
      </c>
      <c r="C1297" s="110">
        <f>G1297+I1297+K1297+M1297+O1297+Q1297+S1297</f>
        <v>0</v>
      </c>
      <c r="D1297" s="115">
        <f>F1297+H1297+J1297+L1297+N1297+P1297</f>
        <v>0</v>
      </c>
      <c r="E1297" s="112">
        <f>G1297+I1297+K1297+M1297+O1297+Q1297</f>
        <v>0</v>
      </c>
      <c r="F1297" s="94"/>
      <c r="G1297" s="56"/>
      <c r="H1297" s="95"/>
      <c r="I1297" s="56"/>
      <c r="J1297" s="95"/>
      <c r="K1297" s="56"/>
      <c r="L1297" s="95"/>
      <c r="M1297" s="56"/>
      <c r="N1297" s="95"/>
      <c r="O1297" s="56"/>
      <c r="P1297" s="95"/>
      <c r="Q1297" s="56"/>
      <c r="R1297" s="95"/>
      <c r="S1297" s="56"/>
      <c r="T1297" s="46"/>
      <c r="U1297" s="47"/>
      <c r="V1297" s="46"/>
      <c r="W1297" s="47"/>
    </row>
    <row r="1298" spans="1:23" ht="15.75" customHeight="1" x14ac:dyDescent="0.2">
      <c r="A1298" s="228" t="str">
        <f>$A$40</f>
        <v xml:space="preserve">8. PREPARED BY: </v>
      </c>
      <c r="B1298" s="229"/>
      <c r="C1298" s="229"/>
      <c r="D1298" s="229"/>
      <c r="E1298" s="229"/>
      <c r="F1298" s="229"/>
      <c r="G1298" s="229"/>
      <c r="H1298" s="230"/>
      <c r="I1298" s="243" t="str">
        <f>$I$40</f>
        <v>9. DATE</v>
      </c>
      <c r="J1298" s="244"/>
      <c r="K1298" s="243" t="str">
        <f>$K$40</f>
        <v>10. REVIEWED BY:    (Signature and Title of State Highway Official)</v>
      </c>
      <c r="L1298" s="245"/>
      <c r="M1298" s="245"/>
      <c r="N1298" s="245"/>
      <c r="O1298" s="245"/>
      <c r="P1298" s="245"/>
      <c r="Q1298" s="245"/>
      <c r="R1298" s="245"/>
      <c r="S1298" s="245"/>
      <c r="T1298" s="245"/>
      <c r="U1298" s="244"/>
      <c r="V1298" s="243" t="s">
        <v>28</v>
      </c>
      <c r="W1298" s="246"/>
    </row>
    <row r="1299" spans="1:23" ht="12.75" customHeight="1" x14ac:dyDescent="0.2">
      <c r="A1299" s="247" t="str">
        <f>$A$41</f>
        <v>(Signature and Title of Contractors Representative)</v>
      </c>
      <c r="B1299" s="248"/>
      <c r="C1299" s="248"/>
      <c r="D1299" s="248"/>
      <c r="E1299" s="248"/>
      <c r="F1299" s="248"/>
      <c r="G1299" s="248"/>
      <c r="H1299" s="249"/>
      <c r="I1299" s="250" t="str">
        <f>IF($I$41="","",$I$41)</f>
        <v/>
      </c>
      <c r="J1299" s="192"/>
      <c r="K1299" s="253" t="str">
        <f>IF($K$41="","",$K$41)</f>
        <v/>
      </c>
      <c r="L1299" s="146"/>
      <c r="M1299" s="146"/>
      <c r="N1299" s="146"/>
      <c r="O1299" s="146"/>
      <c r="P1299" s="146"/>
      <c r="Q1299" s="146"/>
      <c r="R1299" s="146"/>
      <c r="S1299" s="146"/>
      <c r="T1299" s="146"/>
      <c r="U1299" s="254"/>
      <c r="V1299" s="258" t="str">
        <f>IF($V$41="","",$V$41)</f>
        <v/>
      </c>
      <c r="W1299" s="259"/>
    </row>
    <row r="1300" spans="1:23" x14ac:dyDescent="0.2">
      <c r="A1300" s="262" t="str">
        <f>IF($A$42="","",$A$42)</f>
        <v/>
      </c>
      <c r="B1300" s="263"/>
      <c r="C1300" s="263"/>
      <c r="D1300" s="263"/>
      <c r="E1300" s="263"/>
      <c r="F1300" s="263"/>
      <c r="G1300" s="263"/>
      <c r="H1300" s="264"/>
      <c r="I1300" s="193"/>
      <c r="J1300" s="192"/>
      <c r="K1300" s="253"/>
      <c r="L1300" s="146"/>
      <c r="M1300" s="146"/>
      <c r="N1300" s="146"/>
      <c r="O1300" s="146"/>
      <c r="P1300" s="146"/>
      <c r="Q1300" s="146"/>
      <c r="R1300" s="146"/>
      <c r="S1300" s="146"/>
      <c r="T1300" s="146"/>
      <c r="U1300" s="254"/>
      <c r="V1300" s="258"/>
      <c r="W1300" s="259"/>
    </row>
    <row r="1301" spans="1:23" x14ac:dyDescent="0.2">
      <c r="A1301" s="262"/>
      <c r="B1301" s="263"/>
      <c r="C1301" s="263"/>
      <c r="D1301" s="263"/>
      <c r="E1301" s="263"/>
      <c r="F1301" s="263"/>
      <c r="G1301" s="263"/>
      <c r="H1301" s="264"/>
      <c r="I1301" s="193"/>
      <c r="J1301" s="192"/>
      <c r="K1301" s="253"/>
      <c r="L1301" s="146"/>
      <c r="M1301" s="146"/>
      <c r="N1301" s="146"/>
      <c r="O1301" s="146"/>
      <c r="P1301" s="146"/>
      <c r="Q1301" s="146"/>
      <c r="R1301" s="146"/>
      <c r="S1301" s="146"/>
      <c r="T1301" s="146"/>
      <c r="U1301" s="254"/>
      <c r="V1301" s="258"/>
      <c r="W1301" s="259"/>
    </row>
    <row r="1302" spans="1:23" ht="13.5" thickBot="1" x14ac:dyDescent="0.25">
      <c r="A1302" s="265"/>
      <c r="B1302" s="266"/>
      <c r="C1302" s="266"/>
      <c r="D1302" s="266"/>
      <c r="E1302" s="266"/>
      <c r="F1302" s="266"/>
      <c r="G1302" s="266"/>
      <c r="H1302" s="267"/>
      <c r="I1302" s="251"/>
      <c r="J1302" s="252"/>
      <c r="K1302" s="255"/>
      <c r="L1302" s="256"/>
      <c r="M1302" s="256"/>
      <c r="N1302" s="256"/>
      <c r="O1302" s="256"/>
      <c r="P1302" s="256"/>
      <c r="Q1302" s="256"/>
      <c r="R1302" s="256"/>
      <c r="S1302" s="256"/>
      <c r="T1302" s="256"/>
      <c r="U1302" s="257"/>
      <c r="V1302" s="260"/>
      <c r="W1302" s="261"/>
    </row>
    <row r="1303" spans="1:23" x14ac:dyDescent="0.2">
      <c r="A1303" s="234" t="str">
        <f>$A$45</f>
        <v>Form FHWA- 1391 (Rev. 06-22)</v>
      </c>
      <c r="B1303" s="235"/>
      <c r="C1303" s="236"/>
      <c r="D1303" s="236"/>
      <c r="E1303" s="49"/>
      <c r="F1303" s="49"/>
      <c r="G1303" s="49"/>
      <c r="H1303" s="49"/>
      <c r="I1303" s="49"/>
      <c r="J1303" s="237" t="str">
        <f>$J$45</f>
        <v>PREVIOUS EDITIONS ARE OBSOLETE</v>
      </c>
      <c r="K1303" s="237"/>
      <c r="L1303" s="237"/>
      <c r="M1303" s="237"/>
      <c r="N1303" s="237"/>
      <c r="O1303" s="237"/>
      <c r="P1303" s="237"/>
      <c r="Q1303" s="237"/>
      <c r="R1303" s="237"/>
      <c r="S1303" s="237"/>
      <c r="T1303" s="237"/>
      <c r="U1303" s="237"/>
      <c r="V1303" s="237"/>
      <c r="W1303" s="237"/>
    </row>
    <row r="1304" spans="1:23" ht="13.5" thickBot="1" x14ac:dyDescent="0.25"/>
    <row r="1305" spans="1:23" s="52" customFormat="1" ht="18.75" thickBot="1" x14ac:dyDescent="0.3">
      <c r="A1305" s="207" t="str">
        <f>$A$10</f>
        <v xml:space="preserve">FEDERAL-AID HIGHWAY CONSTRUCTION CONTRACTORS ANNUAL EEO REPORT </v>
      </c>
      <c r="B1305" s="208"/>
      <c r="C1305" s="208"/>
      <c r="D1305" s="208"/>
      <c r="E1305" s="208"/>
      <c r="F1305" s="208"/>
      <c r="G1305" s="208"/>
      <c r="H1305" s="208"/>
      <c r="I1305" s="208"/>
      <c r="J1305" s="208"/>
      <c r="K1305" s="208"/>
      <c r="L1305" s="208"/>
      <c r="M1305" s="208"/>
      <c r="N1305" s="208"/>
      <c r="O1305" s="208"/>
      <c r="P1305" s="208"/>
      <c r="Q1305" s="208"/>
      <c r="R1305" s="208"/>
      <c r="S1305" s="208"/>
      <c r="T1305" s="208"/>
      <c r="U1305" s="208"/>
      <c r="V1305" s="208"/>
      <c r="W1305" s="209"/>
    </row>
    <row r="1306" spans="1:23" ht="12.75" customHeight="1" x14ac:dyDescent="0.2">
      <c r="A1306" s="210" t="str">
        <f>$A$11</f>
        <v xml:space="preserve">1. SELECT FIELD FROM DROPDOWN MENU: </v>
      </c>
      <c r="B1306" s="211"/>
      <c r="C1306" s="211"/>
      <c r="D1306" s="212"/>
      <c r="E1306" s="213" t="str">
        <f>$E$11</f>
        <v>2. COMPANY NAME, CITY, STATE:</v>
      </c>
      <c r="F1306" s="138"/>
      <c r="G1306" s="138"/>
      <c r="H1306" s="138"/>
      <c r="I1306" s="214"/>
      <c r="J1306" s="161" t="str">
        <f>$J$11</f>
        <v>3. PROJECT NAME or DESCRIPTION:</v>
      </c>
      <c r="K1306" s="162"/>
      <c r="L1306" s="162"/>
      <c r="M1306" s="162"/>
      <c r="N1306" s="163" t="str">
        <f>$N$11</f>
        <v>4. DOLLAR AMOUNT OF CONTRACT:</v>
      </c>
      <c r="O1306" s="164"/>
      <c r="P1306" s="164"/>
      <c r="Q1306" s="164"/>
      <c r="R1306" s="215" t="str">
        <f>$R$11</f>
        <v>5.REPORTING WEEK FOR THIS PROJECT:</v>
      </c>
      <c r="S1306" s="216"/>
      <c r="T1306" s="216"/>
      <c r="U1306" s="216"/>
      <c r="V1306" s="216"/>
      <c r="W1306" s="217"/>
    </row>
    <row r="1307" spans="1:23" ht="12.75" customHeight="1" x14ac:dyDescent="0.2">
      <c r="A1307" s="184"/>
      <c r="B1307" s="185"/>
      <c r="C1307" s="185"/>
      <c r="D1307" s="186"/>
      <c r="E1307" s="190" t="str">
        <f>IF($D$4="","Enter Company information at top of spreadsheet",$D$4)</f>
        <v>Enter Company information at top of spreadsheet</v>
      </c>
      <c r="F1307" s="191"/>
      <c r="G1307" s="191"/>
      <c r="H1307" s="191"/>
      <c r="I1307" s="192"/>
      <c r="J1307" s="165"/>
      <c r="K1307" s="166"/>
      <c r="L1307" s="166"/>
      <c r="M1307" s="166"/>
      <c r="N1307" s="169"/>
      <c r="O1307" s="170"/>
      <c r="P1307" s="170"/>
      <c r="Q1307" s="171"/>
      <c r="R1307" s="197"/>
      <c r="S1307" s="198"/>
      <c r="T1307" s="198"/>
      <c r="U1307" s="198"/>
      <c r="V1307" s="198"/>
      <c r="W1307" s="199"/>
    </row>
    <row r="1308" spans="1:23" x14ac:dyDescent="0.2">
      <c r="A1308" s="184"/>
      <c r="B1308" s="185"/>
      <c r="C1308" s="185"/>
      <c r="D1308" s="186"/>
      <c r="E1308" s="193"/>
      <c r="F1308" s="191"/>
      <c r="G1308" s="191"/>
      <c r="H1308" s="191"/>
      <c r="I1308" s="192"/>
      <c r="J1308" s="165"/>
      <c r="K1308" s="166"/>
      <c r="L1308" s="166"/>
      <c r="M1308" s="166"/>
      <c r="N1308" s="172"/>
      <c r="O1308" s="170"/>
      <c r="P1308" s="170"/>
      <c r="Q1308" s="171"/>
      <c r="R1308" s="200"/>
      <c r="S1308" s="198"/>
      <c r="T1308" s="198"/>
      <c r="U1308" s="198"/>
      <c r="V1308" s="198"/>
      <c r="W1308" s="199"/>
    </row>
    <row r="1309" spans="1:23" ht="13.5" thickBot="1" x14ac:dyDescent="0.25">
      <c r="A1309" s="187"/>
      <c r="B1309" s="188"/>
      <c r="C1309" s="188"/>
      <c r="D1309" s="189"/>
      <c r="E1309" s="194"/>
      <c r="F1309" s="195"/>
      <c r="G1309" s="195"/>
      <c r="H1309" s="195"/>
      <c r="I1309" s="196"/>
      <c r="J1309" s="167"/>
      <c r="K1309" s="168"/>
      <c r="L1309" s="168"/>
      <c r="M1309" s="168"/>
      <c r="N1309" s="173"/>
      <c r="O1309" s="174"/>
      <c r="P1309" s="174"/>
      <c r="Q1309" s="175"/>
      <c r="R1309" s="201"/>
      <c r="S1309" s="202"/>
      <c r="T1309" s="202"/>
      <c r="U1309" s="202"/>
      <c r="V1309" s="202"/>
      <c r="W1309" s="203"/>
    </row>
    <row r="1310" spans="1:23" ht="13.5" customHeight="1" thickBot="1" x14ac:dyDescent="0.25">
      <c r="A1310" s="204" t="str">
        <f>$A$15</f>
        <v>This collection of information is required by law and regulation 23 U.S.C. 140a and 23 CFR Part 230. The OMB control number for this collection is 2125-0019 expiring in March 2025.</v>
      </c>
      <c r="B1310" s="205"/>
      <c r="C1310" s="205"/>
      <c r="D1310" s="205"/>
      <c r="E1310" s="205"/>
      <c r="F1310" s="205"/>
      <c r="G1310" s="205"/>
      <c r="H1310" s="205"/>
      <c r="I1310" s="205"/>
      <c r="J1310" s="205"/>
      <c r="K1310" s="205"/>
      <c r="L1310" s="205"/>
      <c r="M1310" s="205"/>
      <c r="N1310" s="205"/>
      <c r="O1310" s="205"/>
      <c r="P1310" s="205"/>
      <c r="Q1310" s="205"/>
      <c r="R1310" s="205"/>
      <c r="S1310" s="205"/>
      <c r="T1310" s="205"/>
      <c r="U1310" s="205"/>
      <c r="V1310" s="205"/>
      <c r="W1310" s="206"/>
    </row>
    <row r="1311" spans="1:23" ht="25.5" customHeight="1" thickBot="1" x14ac:dyDescent="0.25">
      <c r="A1311" s="178" t="str">
        <f>$A$16</f>
        <v>6. WORKFORCE ON FEDERAL-AID AND CONSTRUCTION SITE(S) DURING LAST FULL PAY PERIOD ENDING IN JULY 2024</v>
      </c>
      <c r="B1311" s="179"/>
      <c r="C1311" s="179"/>
      <c r="D1311" s="179"/>
      <c r="E1311" s="179"/>
      <c r="F1311" s="179"/>
      <c r="G1311" s="179"/>
      <c r="H1311" s="179"/>
      <c r="I1311" s="179"/>
      <c r="J1311" s="179"/>
      <c r="K1311" s="179"/>
      <c r="L1311" s="179"/>
      <c r="M1311" s="179"/>
      <c r="N1311" s="179"/>
      <c r="O1311" s="179"/>
      <c r="P1311" s="179"/>
      <c r="Q1311" s="179"/>
      <c r="R1311" s="179"/>
      <c r="S1311" s="179"/>
      <c r="T1311" s="179"/>
      <c r="U1311" s="179"/>
      <c r="V1311" s="179"/>
      <c r="W1311" s="180"/>
    </row>
    <row r="1312" spans="1:23" ht="14.25" thickTop="1" thickBot="1" x14ac:dyDescent="0.25">
      <c r="A1312" s="181" t="str">
        <f>$A$17</f>
        <v>TABLE A</v>
      </c>
      <c r="B1312" s="182"/>
      <c r="C1312" s="182"/>
      <c r="D1312" s="182"/>
      <c r="E1312" s="182"/>
      <c r="F1312" s="182"/>
      <c r="G1312" s="182"/>
      <c r="H1312" s="182"/>
      <c r="I1312" s="182"/>
      <c r="J1312" s="182"/>
      <c r="K1312" s="182"/>
      <c r="L1312" s="182"/>
      <c r="M1312" s="182"/>
      <c r="N1312" s="182"/>
      <c r="O1312" s="182"/>
      <c r="P1312" s="182"/>
      <c r="Q1312" s="182"/>
      <c r="R1312" s="182"/>
      <c r="S1312" s="183"/>
      <c r="T1312" s="231" t="str">
        <f>$T$17</f>
        <v>TABLE B</v>
      </c>
      <c r="U1312" s="232"/>
      <c r="V1312" s="232"/>
      <c r="W1312" s="233"/>
    </row>
    <row r="1313" spans="1:23" ht="100.5" customHeight="1" thickTop="1" thickBot="1" x14ac:dyDescent="0.25">
      <c r="A1313" s="32" t="str">
        <f>$A$18</f>
        <v>JOB CATEGORIES</v>
      </c>
      <c r="B1313" s="238" t="str">
        <f>$B$18</f>
        <v>TOTAL EMPLOYED</v>
      </c>
      <c r="C1313" s="239"/>
      <c r="D1313" s="240" t="str">
        <f>$D$18</f>
        <v>TOTAL RACIAL / ETHNIC MINORITY</v>
      </c>
      <c r="E1313" s="241"/>
      <c r="F1313" s="242" t="str">
        <f>$F$18</f>
        <v>BLACK or
AFRICAN
AMERICAN</v>
      </c>
      <c r="G1313" s="177"/>
      <c r="H1313" s="176" t="str">
        <f>$H$18</f>
        <v>HISPANIC OR LATINO</v>
      </c>
      <c r="I1313" s="177"/>
      <c r="J1313" s="176" t="str">
        <f>$J$18</f>
        <v>AMERICAN 
INDIAN OR 
ALASKA 
NATIVE</v>
      </c>
      <c r="K1313" s="177"/>
      <c r="L1313" s="176" t="str">
        <f>$L$18</f>
        <v>ASIAN</v>
      </c>
      <c r="M1313" s="177"/>
      <c r="N1313" s="176" t="str">
        <f>$N$18</f>
        <v>NATIVE 
HAWAIIAN OR 
OTHER PACIFIC ISLANDER</v>
      </c>
      <c r="O1313" s="177"/>
      <c r="P1313" s="176" t="str">
        <f>$P$18</f>
        <v>TWO OR MORE RACES</v>
      </c>
      <c r="Q1313" s="177"/>
      <c r="R1313" s="176" t="str">
        <f>$R$18</f>
        <v xml:space="preserve">WHITE </v>
      </c>
      <c r="S1313" s="218"/>
      <c r="T1313" s="219" t="str">
        <f>$T$18</f>
        <v>APPRENTICES</v>
      </c>
      <c r="U1313" s="219"/>
      <c r="V1313" s="220" t="str">
        <f>$V$18</f>
        <v>ON THE JOB TRAINEES</v>
      </c>
      <c r="W1313" s="221"/>
    </row>
    <row r="1314" spans="1:23" ht="13.5" thickBot="1" x14ac:dyDescent="0.25">
      <c r="A1314" s="33"/>
      <c r="B1314" s="34" t="str">
        <f>$B$19</f>
        <v>M</v>
      </c>
      <c r="C1314" s="35" t="str">
        <f>$C$19</f>
        <v>F</v>
      </c>
      <c r="D1314" s="36" t="str">
        <f>$D$19</f>
        <v>M</v>
      </c>
      <c r="E1314" s="35" t="str">
        <f>$E$19</f>
        <v>F</v>
      </c>
      <c r="F1314" s="37" t="str">
        <f>$F$19</f>
        <v>M</v>
      </c>
      <c r="G1314" s="38" t="str">
        <f>$G$19</f>
        <v>F</v>
      </c>
      <c r="H1314" s="39" t="str">
        <f>$H$19</f>
        <v>M</v>
      </c>
      <c r="I1314" s="38" t="str">
        <f>$I$19</f>
        <v>F</v>
      </c>
      <c r="J1314" s="39" t="str">
        <f>$J$19</f>
        <v>M</v>
      </c>
      <c r="K1314" s="38" t="str">
        <f>$K$19</f>
        <v>F</v>
      </c>
      <c r="L1314" s="39" t="str">
        <f>$L$19</f>
        <v>M</v>
      </c>
      <c r="M1314" s="38" t="str">
        <f>$M$19</f>
        <v>F</v>
      </c>
      <c r="N1314" s="39" t="str">
        <f>$N$19</f>
        <v>M</v>
      </c>
      <c r="O1314" s="38" t="str">
        <f>$O$19</f>
        <v>F</v>
      </c>
      <c r="P1314" s="39" t="str">
        <f>$P$19</f>
        <v>M</v>
      </c>
      <c r="Q1314" s="38" t="str">
        <f>$Q$19</f>
        <v>F</v>
      </c>
      <c r="R1314" s="39" t="str">
        <f>$R$19</f>
        <v>M</v>
      </c>
      <c r="S1314" s="40" t="str">
        <f>$S$19</f>
        <v>F</v>
      </c>
      <c r="T1314" s="41" t="str">
        <f>$T$19</f>
        <v>M</v>
      </c>
      <c r="U1314" s="35" t="str">
        <f>$U$19</f>
        <v>F</v>
      </c>
      <c r="V1314" s="96" t="str">
        <f>$V$19</f>
        <v>M</v>
      </c>
      <c r="W1314" s="42" t="str">
        <f>$W$19</f>
        <v>F</v>
      </c>
    </row>
    <row r="1315" spans="1:23" ht="13.5" thickBot="1" x14ac:dyDescent="0.25">
      <c r="A1315" s="43" t="str">
        <f>$A$20</f>
        <v>OFFICIALS</v>
      </c>
      <c r="B1315" s="111">
        <f>F1315+H1315+J1315+L1315+N1315+P1315+R1315</f>
        <v>0</v>
      </c>
      <c r="C1315" s="112">
        <f t="shared" ref="C1315:C1329" si="209">G1315+I1315+K1315+M1315+O1315+Q1315+S1315</f>
        <v>0</v>
      </c>
      <c r="D1315" s="113">
        <f t="shared" ref="D1315:D1329" si="210">F1315+H1315+J1315+L1315+N1315+P1315</f>
        <v>0</v>
      </c>
      <c r="E1315" s="112">
        <f t="shared" ref="E1315:E1329" si="211">G1315+I1315+K1315+M1315+O1315+Q1315</f>
        <v>0</v>
      </c>
      <c r="F1315" s="55"/>
      <c r="G1315" s="56"/>
      <c r="H1315" s="57"/>
      <c r="I1315" s="56"/>
      <c r="J1315" s="57"/>
      <c r="K1315" s="56"/>
      <c r="L1315" s="57"/>
      <c r="M1315" s="56"/>
      <c r="N1315" s="57"/>
      <c r="O1315" s="56"/>
      <c r="P1315" s="57"/>
      <c r="Q1315" s="56"/>
      <c r="R1315" s="58"/>
      <c r="S1315" s="59"/>
      <c r="T1315" s="128"/>
      <c r="U1315" s="129"/>
      <c r="V1315" s="128"/>
      <c r="W1315" s="130"/>
    </row>
    <row r="1316" spans="1:23" ht="13.5" thickBot="1" x14ac:dyDescent="0.25">
      <c r="A1316" s="43" t="str">
        <f>$A$21</f>
        <v>SUPERVISORS</v>
      </c>
      <c r="B1316" s="111">
        <f t="shared" ref="B1316:B1329" si="212">F1316+H1316+J1316+L1316+N1316+P1316+R1316</f>
        <v>0</v>
      </c>
      <c r="C1316" s="112">
        <f t="shared" si="209"/>
        <v>0</v>
      </c>
      <c r="D1316" s="113">
        <f t="shared" si="210"/>
        <v>0</v>
      </c>
      <c r="E1316" s="112">
        <f t="shared" si="211"/>
        <v>0</v>
      </c>
      <c r="F1316" s="55"/>
      <c r="G1316" s="56"/>
      <c r="H1316" s="57"/>
      <c r="I1316" s="56"/>
      <c r="J1316" s="57"/>
      <c r="K1316" s="56"/>
      <c r="L1316" s="57"/>
      <c r="M1316" s="56"/>
      <c r="N1316" s="57"/>
      <c r="O1316" s="56"/>
      <c r="P1316" s="57"/>
      <c r="Q1316" s="60"/>
      <c r="R1316" s="61"/>
      <c r="S1316" s="62"/>
      <c r="T1316" s="131"/>
      <c r="U1316" s="132"/>
      <c r="V1316" s="131"/>
      <c r="W1316" s="133"/>
    </row>
    <row r="1317" spans="1:23" ht="13.5" thickBot="1" x14ac:dyDescent="0.25">
      <c r="A1317" s="43" t="str">
        <f>$A$22</f>
        <v>FOREMEN/WOMEN</v>
      </c>
      <c r="B1317" s="111">
        <f t="shared" si="212"/>
        <v>0</v>
      </c>
      <c r="C1317" s="112">
        <f t="shared" si="209"/>
        <v>0</v>
      </c>
      <c r="D1317" s="113">
        <f t="shared" si="210"/>
        <v>0</v>
      </c>
      <c r="E1317" s="112">
        <f t="shared" si="211"/>
        <v>0</v>
      </c>
      <c r="F1317" s="55"/>
      <c r="G1317" s="56"/>
      <c r="H1317" s="57"/>
      <c r="I1317" s="56"/>
      <c r="J1317" s="57"/>
      <c r="K1317" s="56"/>
      <c r="L1317" s="57"/>
      <c r="M1317" s="56"/>
      <c r="N1317" s="57"/>
      <c r="O1317" s="56"/>
      <c r="P1317" s="57"/>
      <c r="Q1317" s="60"/>
      <c r="R1317" s="65"/>
      <c r="S1317" s="66"/>
      <c r="T1317" s="134"/>
      <c r="U1317" s="135"/>
      <c r="V1317" s="134"/>
      <c r="W1317" s="136"/>
    </row>
    <row r="1318" spans="1:23" ht="13.5" thickBot="1" x14ac:dyDescent="0.25">
      <c r="A1318" s="43" t="str">
        <f>$A$23</f>
        <v>CLERICAL</v>
      </c>
      <c r="B1318" s="111">
        <f t="shared" si="212"/>
        <v>0</v>
      </c>
      <c r="C1318" s="112">
        <f t="shared" si="209"/>
        <v>0</v>
      </c>
      <c r="D1318" s="113">
        <f t="shared" si="210"/>
        <v>0</v>
      </c>
      <c r="E1318" s="112">
        <f t="shared" si="211"/>
        <v>0</v>
      </c>
      <c r="F1318" s="55"/>
      <c r="G1318" s="56"/>
      <c r="H1318" s="57"/>
      <c r="I1318" s="56"/>
      <c r="J1318" s="57"/>
      <c r="K1318" s="56"/>
      <c r="L1318" s="57"/>
      <c r="M1318" s="56"/>
      <c r="N1318" s="57"/>
      <c r="O1318" s="56"/>
      <c r="P1318" s="57"/>
      <c r="Q1318" s="60"/>
      <c r="R1318" s="65"/>
      <c r="S1318" s="66"/>
      <c r="T1318" s="134"/>
      <c r="U1318" s="135"/>
      <c r="V1318" s="134"/>
      <c r="W1318" s="136"/>
    </row>
    <row r="1319" spans="1:23" ht="13.5" thickBot="1" x14ac:dyDescent="0.25">
      <c r="A1319" s="43" t="str">
        <f>$A$24</f>
        <v>EQUIPMENT OPERATORS</v>
      </c>
      <c r="B1319" s="111">
        <f t="shared" si="212"/>
        <v>0</v>
      </c>
      <c r="C1319" s="112">
        <f t="shared" si="209"/>
        <v>0</v>
      </c>
      <c r="D1319" s="113">
        <f t="shared" si="210"/>
        <v>0</v>
      </c>
      <c r="E1319" s="112">
        <f t="shared" si="211"/>
        <v>0</v>
      </c>
      <c r="F1319" s="55"/>
      <c r="G1319" s="56"/>
      <c r="H1319" s="57"/>
      <c r="I1319" s="56"/>
      <c r="J1319" s="57"/>
      <c r="K1319" s="56"/>
      <c r="L1319" s="57"/>
      <c r="M1319" s="56"/>
      <c r="N1319" s="57"/>
      <c r="O1319" s="56"/>
      <c r="P1319" s="57"/>
      <c r="Q1319" s="60"/>
      <c r="R1319" s="65"/>
      <c r="S1319" s="66"/>
      <c r="T1319" s="67"/>
      <c r="U1319" s="89"/>
      <c r="V1319" s="67"/>
      <c r="W1319" s="68"/>
    </row>
    <row r="1320" spans="1:23" ht="13.5" thickBot="1" x14ac:dyDescent="0.25">
      <c r="A1320" s="43" t="str">
        <f>$A$25</f>
        <v>MECHANICS</v>
      </c>
      <c r="B1320" s="111">
        <f t="shared" si="212"/>
        <v>0</v>
      </c>
      <c r="C1320" s="112">
        <f t="shared" si="209"/>
        <v>0</v>
      </c>
      <c r="D1320" s="113">
        <f t="shared" si="210"/>
        <v>0</v>
      </c>
      <c r="E1320" s="112">
        <f t="shared" si="211"/>
        <v>0</v>
      </c>
      <c r="F1320" s="55"/>
      <c r="G1320" s="56"/>
      <c r="H1320" s="57"/>
      <c r="I1320" s="56"/>
      <c r="J1320" s="57"/>
      <c r="K1320" s="56"/>
      <c r="L1320" s="57"/>
      <c r="M1320" s="56"/>
      <c r="N1320" s="57"/>
      <c r="O1320" s="56"/>
      <c r="P1320" s="57"/>
      <c r="Q1320" s="60"/>
      <c r="R1320" s="65"/>
      <c r="S1320" s="66"/>
      <c r="T1320" s="67"/>
      <c r="U1320" s="89"/>
      <c r="V1320" s="67"/>
      <c r="W1320" s="68"/>
    </row>
    <row r="1321" spans="1:23" ht="13.5" thickBot="1" x14ac:dyDescent="0.25">
      <c r="A1321" s="43" t="str">
        <f>$A$26</f>
        <v>TRUCK DRIVERS</v>
      </c>
      <c r="B1321" s="111">
        <f t="shared" si="212"/>
        <v>0</v>
      </c>
      <c r="C1321" s="112">
        <f t="shared" si="209"/>
        <v>0</v>
      </c>
      <c r="D1321" s="113">
        <f t="shared" si="210"/>
        <v>0</v>
      </c>
      <c r="E1321" s="112">
        <f t="shared" si="211"/>
        <v>0</v>
      </c>
      <c r="F1321" s="55"/>
      <c r="G1321" s="56"/>
      <c r="H1321" s="57"/>
      <c r="I1321" s="56"/>
      <c r="J1321" s="57"/>
      <c r="K1321" s="56"/>
      <c r="L1321" s="57"/>
      <c r="M1321" s="56"/>
      <c r="N1321" s="57"/>
      <c r="O1321" s="56"/>
      <c r="P1321" s="57"/>
      <c r="Q1321" s="60"/>
      <c r="R1321" s="69"/>
      <c r="S1321" s="70"/>
      <c r="T1321" s="63"/>
      <c r="U1321" s="90"/>
      <c r="V1321" s="63"/>
      <c r="W1321" s="64"/>
    </row>
    <row r="1322" spans="1:23" ht="13.5" thickBot="1" x14ac:dyDescent="0.25">
      <c r="A1322" s="43" t="str">
        <f>$A$27</f>
        <v>IRONWORKERS</v>
      </c>
      <c r="B1322" s="111">
        <f t="shared" si="212"/>
        <v>0</v>
      </c>
      <c r="C1322" s="112">
        <f t="shared" si="209"/>
        <v>0</v>
      </c>
      <c r="D1322" s="113">
        <f t="shared" si="210"/>
        <v>0</v>
      </c>
      <c r="E1322" s="112">
        <f t="shared" si="211"/>
        <v>0</v>
      </c>
      <c r="F1322" s="55"/>
      <c r="G1322" s="56"/>
      <c r="H1322" s="57"/>
      <c r="I1322" s="56"/>
      <c r="J1322" s="57"/>
      <c r="K1322" s="56"/>
      <c r="L1322" s="57"/>
      <c r="M1322" s="56"/>
      <c r="N1322" s="57"/>
      <c r="O1322" s="56"/>
      <c r="P1322" s="57"/>
      <c r="Q1322" s="60"/>
      <c r="R1322" s="71"/>
      <c r="S1322" s="72"/>
      <c r="T1322" s="73"/>
      <c r="U1322" s="91"/>
      <c r="V1322" s="73"/>
      <c r="W1322" s="74"/>
    </row>
    <row r="1323" spans="1:23" ht="13.5" thickBot="1" x14ac:dyDescent="0.25">
      <c r="A1323" s="43" t="str">
        <f>$A$28</f>
        <v>CARPENTERS</v>
      </c>
      <c r="B1323" s="111">
        <f t="shared" si="212"/>
        <v>0</v>
      </c>
      <c r="C1323" s="112">
        <f t="shared" si="209"/>
        <v>0</v>
      </c>
      <c r="D1323" s="113">
        <f t="shared" si="210"/>
        <v>0</v>
      </c>
      <c r="E1323" s="112">
        <f t="shared" si="211"/>
        <v>0</v>
      </c>
      <c r="F1323" s="55"/>
      <c r="G1323" s="56"/>
      <c r="H1323" s="57"/>
      <c r="I1323" s="56"/>
      <c r="J1323" s="57"/>
      <c r="K1323" s="56"/>
      <c r="L1323" s="57"/>
      <c r="M1323" s="56"/>
      <c r="N1323" s="57"/>
      <c r="O1323" s="56"/>
      <c r="P1323" s="57"/>
      <c r="Q1323" s="60"/>
      <c r="R1323" s="71"/>
      <c r="S1323" s="72"/>
      <c r="T1323" s="73"/>
      <c r="U1323" s="91"/>
      <c r="V1323" s="73"/>
      <c r="W1323" s="74"/>
    </row>
    <row r="1324" spans="1:23" ht="13.5" thickBot="1" x14ac:dyDescent="0.25">
      <c r="A1324" s="43" t="str">
        <f>$A$29</f>
        <v>CEMENT MASONS</v>
      </c>
      <c r="B1324" s="111">
        <f t="shared" si="212"/>
        <v>0</v>
      </c>
      <c r="C1324" s="112">
        <f t="shared" si="209"/>
        <v>0</v>
      </c>
      <c r="D1324" s="113">
        <f t="shared" si="210"/>
        <v>0</v>
      </c>
      <c r="E1324" s="112">
        <f t="shared" si="211"/>
        <v>0</v>
      </c>
      <c r="F1324" s="55"/>
      <c r="G1324" s="56"/>
      <c r="H1324" s="57"/>
      <c r="I1324" s="56"/>
      <c r="J1324" s="57"/>
      <c r="K1324" s="56"/>
      <c r="L1324" s="57"/>
      <c r="M1324" s="56"/>
      <c r="N1324" s="57"/>
      <c r="O1324" s="56"/>
      <c r="P1324" s="57"/>
      <c r="Q1324" s="60"/>
      <c r="R1324" s="71"/>
      <c r="S1324" s="72"/>
      <c r="T1324" s="73"/>
      <c r="U1324" s="91"/>
      <c r="V1324" s="73"/>
      <c r="W1324" s="74"/>
    </row>
    <row r="1325" spans="1:23" ht="13.5" thickBot="1" x14ac:dyDescent="0.25">
      <c r="A1325" s="43" t="str">
        <f>$A$30</f>
        <v>ELECTRICIANS</v>
      </c>
      <c r="B1325" s="111">
        <f t="shared" si="212"/>
        <v>0</v>
      </c>
      <c r="C1325" s="112">
        <f t="shared" si="209"/>
        <v>0</v>
      </c>
      <c r="D1325" s="113">
        <f t="shared" si="210"/>
        <v>0</v>
      </c>
      <c r="E1325" s="112">
        <f t="shared" si="211"/>
        <v>0</v>
      </c>
      <c r="F1325" s="55"/>
      <c r="G1325" s="56"/>
      <c r="H1325" s="57"/>
      <c r="I1325" s="56"/>
      <c r="J1325" s="57"/>
      <c r="K1325" s="56"/>
      <c r="L1325" s="57"/>
      <c r="M1325" s="56"/>
      <c r="N1325" s="57"/>
      <c r="O1325" s="56"/>
      <c r="P1325" s="57"/>
      <c r="Q1325" s="60"/>
      <c r="R1325" s="71"/>
      <c r="S1325" s="72"/>
      <c r="T1325" s="73"/>
      <c r="U1325" s="91"/>
      <c r="V1325" s="73"/>
      <c r="W1325" s="74"/>
    </row>
    <row r="1326" spans="1:23" ht="13.5" thickBot="1" x14ac:dyDescent="0.25">
      <c r="A1326" s="43" t="str">
        <f>$A$31</f>
        <v>PIPEFITTER/PLUMBERS</v>
      </c>
      <c r="B1326" s="111">
        <f t="shared" si="212"/>
        <v>0</v>
      </c>
      <c r="C1326" s="112">
        <f t="shared" si="209"/>
        <v>0</v>
      </c>
      <c r="D1326" s="113">
        <f t="shared" si="210"/>
        <v>0</v>
      </c>
      <c r="E1326" s="112">
        <f t="shared" si="211"/>
        <v>0</v>
      </c>
      <c r="F1326" s="55"/>
      <c r="G1326" s="56"/>
      <c r="H1326" s="57"/>
      <c r="I1326" s="56"/>
      <c r="J1326" s="57"/>
      <c r="K1326" s="56"/>
      <c r="L1326" s="57"/>
      <c r="M1326" s="56"/>
      <c r="N1326" s="57"/>
      <c r="O1326" s="56"/>
      <c r="P1326" s="57"/>
      <c r="Q1326" s="56"/>
      <c r="R1326" s="75"/>
      <c r="S1326" s="76"/>
      <c r="T1326" s="77"/>
      <c r="U1326" s="92"/>
      <c r="V1326" s="77"/>
      <c r="W1326" s="78"/>
    </row>
    <row r="1327" spans="1:23" ht="13.5" thickBot="1" x14ac:dyDescent="0.25">
      <c r="A1327" s="43" t="str">
        <f>$A$32</f>
        <v>PAINTERS</v>
      </c>
      <c r="B1327" s="111">
        <f t="shared" si="212"/>
        <v>0</v>
      </c>
      <c r="C1327" s="112">
        <f t="shared" si="209"/>
        <v>0</v>
      </c>
      <c r="D1327" s="113">
        <f t="shared" si="210"/>
        <v>0</v>
      </c>
      <c r="E1327" s="112">
        <f t="shared" si="211"/>
        <v>0</v>
      </c>
      <c r="F1327" s="55"/>
      <c r="G1327" s="56"/>
      <c r="H1327" s="57"/>
      <c r="I1327" s="56"/>
      <c r="J1327" s="57"/>
      <c r="K1327" s="56"/>
      <c r="L1327" s="57"/>
      <c r="M1327" s="56"/>
      <c r="N1327" s="57"/>
      <c r="O1327" s="56"/>
      <c r="P1327" s="57"/>
      <c r="Q1327" s="56"/>
      <c r="R1327" s="57"/>
      <c r="S1327" s="79"/>
      <c r="T1327" s="80"/>
      <c r="U1327" s="93"/>
      <c r="V1327" s="80"/>
      <c r="W1327" s="81"/>
    </row>
    <row r="1328" spans="1:23" ht="13.5" thickBot="1" x14ac:dyDescent="0.25">
      <c r="A1328" s="43" t="str">
        <f>$A$33</f>
        <v>LABORERS-SEMI SKILLED</v>
      </c>
      <c r="B1328" s="111">
        <f t="shared" si="212"/>
        <v>0</v>
      </c>
      <c r="C1328" s="112">
        <f t="shared" si="209"/>
        <v>0</v>
      </c>
      <c r="D1328" s="113">
        <f t="shared" si="210"/>
        <v>0</v>
      </c>
      <c r="E1328" s="112">
        <f t="shared" si="211"/>
        <v>0</v>
      </c>
      <c r="F1328" s="55"/>
      <c r="G1328" s="56"/>
      <c r="H1328" s="57"/>
      <c r="I1328" s="56"/>
      <c r="J1328" s="57"/>
      <c r="K1328" s="56"/>
      <c r="L1328" s="57"/>
      <c r="M1328" s="56"/>
      <c r="N1328" s="57"/>
      <c r="O1328" s="56"/>
      <c r="P1328" s="57"/>
      <c r="Q1328" s="56"/>
      <c r="R1328" s="57"/>
      <c r="S1328" s="79"/>
      <c r="T1328" s="80"/>
      <c r="U1328" s="93"/>
      <c r="V1328" s="80"/>
      <c r="W1328" s="81"/>
    </row>
    <row r="1329" spans="1:23" ht="13.5" thickBot="1" x14ac:dyDescent="0.25">
      <c r="A1329" s="43" t="str">
        <f>$A$34</f>
        <v>LABORERS-UNSKILLED</v>
      </c>
      <c r="B1329" s="111">
        <f t="shared" si="212"/>
        <v>0</v>
      </c>
      <c r="C1329" s="112">
        <f t="shared" si="209"/>
        <v>0</v>
      </c>
      <c r="D1329" s="113">
        <f t="shared" si="210"/>
        <v>0</v>
      </c>
      <c r="E1329" s="112">
        <f t="shared" si="211"/>
        <v>0</v>
      </c>
      <c r="F1329" s="55"/>
      <c r="G1329" s="56"/>
      <c r="H1329" s="57"/>
      <c r="I1329" s="56"/>
      <c r="J1329" s="57"/>
      <c r="K1329" s="56"/>
      <c r="L1329" s="57"/>
      <c r="M1329" s="56"/>
      <c r="N1329" s="57"/>
      <c r="O1329" s="56"/>
      <c r="P1329" s="57"/>
      <c r="Q1329" s="56"/>
      <c r="R1329" s="57"/>
      <c r="S1329" s="79"/>
      <c r="T1329" s="80"/>
      <c r="U1329" s="93"/>
      <c r="V1329" s="80"/>
      <c r="W1329" s="81"/>
    </row>
    <row r="1330" spans="1:23" ht="13.5" thickBot="1" x14ac:dyDescent="0.25">
      <c r="A1330" s="43" t="str">
        <f>$A$35</f>
        <v>TOTAL</v>
      </c>
      <c r="B1330" s="114">
        <f t="shared" ref="B1330:O1330" si="213">SUM(B1315:B1329)</f>
        <v>0</v>
      </c>
      <c r="C1330" s="110">
        <f t="shared" si="213"/>
        <v>0</v>
      </c>
      <c r="D1330" s="115">
        <f t="shared" si="213"/>
        <v>0</v>
      </c>
      <c r="E1330" s="109">
        <f t="shared" si="213"/>
        <v>0</v>
      </c>
      <c r="F1330" s="107">
        <f t="shared" si="213"/>
        <v>0</v>
      </c>
      <c r="G1330" s="108">
        <f t="shared" si="213"/>
        <v>0</v>
      </c>
      <c r="H1330" s="107">
        <f t="shared" si="213"/>
        <v>0</v>
      </c>
      <c r="I1330" s="108">
        <f t="shared" si="213"/>
        <v>0</v>
      </c>
      <c r="J1330" s="107">
        <f t="shared" si="213"/>
        <v>0</v>
      </c>
      <c r="K1330" s="108">
        <f t="shared" si="213"/>
        <v>0</v>
      </c>
      <c r="L1330" s="107">
        <f t="shared" si="213"/>
        <v>0</v>
      </c>
      <c r="M1330" s="108">
        <f t="shared" si="213"/>
        <v>0</v>
      </c>
      <c r="N1330" s="107">
        <f t="shared" si="213"/>
        <v>0</v>
      </c>
      <c r="O1330" s="108">
        <f t="shared" si="213"/>
        <v>0</v>
      </c>
      <c r="P1330" s="107">
        <f>SUM(P1315:P1329)</f>
        <v>0</v>
      </c>
      <c r="Q1330" s="108">
        <f>SUM(Q1315:Q1329)</f>
        <v>0</v>
      </c>
      <c r="R1330" s="107">
        <f t="shared" ref="R1330:S1330" si="214">SUM(R1315:R1329)</f>
        <v>0</v>
      </c>
      <c r="S1330" s="109">
        <f t="shared" si="214"/>
        <v>0</v>
      </c>
      <c r="T1330" s="107">
        <f>SUM(T1315:T1329)</f>
        <v>0</v>
      </c>
      <c r="U1330" s="110">
        <f>SUM(U1315:U1329)</f>
        <v>0</v>
      </c>
      <c r="V1330" s="107">
        <f>SUM(V1315:V1329)</f>
        <v>0</v>
      </c>
      <c r="W1330" s="109">
        <f>SUM(W1315:W1329)</f>
        <v>0</v>
      </c>
    </row>
    <row r="1331" spans="1:23" ht="12.75" customHeight="1" x14ac:dyDescent="0.2">
      <c r="A1331" s="222" t="str">
        <f>$A$36</f>
        <v>TABLE C (Table B data by racial status)</v>
      </c>
      <c r="B1331" s="223"/>
      <c r="C1331" s="223"/>
      <c r="D1331" s="223"/>
      <c r="E1331" s="223"/>
      <c r="F1331" s="223"/>
      <c r="G1331" s="223"/>
      <c r="H1331" s="223"/>
      <c r="I1331" s="223"/>
      <c r="J1331" s="223"/>
      <c r="K1331" s="223"/>
      <c r="L1331" s="223"/>
      <c r="M1331" s="223"/>
      <c r="N1331" s="223"/>
      <c r="O1331" s="223"/>
      <c r="P1331" s="223"/>
      <c r="Q1331" s="223"/>
      <c r="R1331" s="223"/>
      <c r="S1331" s="223"/>
      <c r="T1331" s="223"/>
      <c r="U1331" s="223"/>
      <c r="V1331" s="223"/>
      <c r="W1331" s="224"/>
    </row>
    <row r="1332" spans="1:23" ht="13.5" thickBot="1" x14ac:dyDescent="0.25">
      <c r="A1332" s="225"/>
      <c r="B1332" s="226"/>
      <c r="C1332" s="226"/>
      <c r="D1332" s="226"/>
      <c r="E1332" s="226"/>
      <c r="F1332" s="226"/>
      <c r="G1332" s="226"/>
      <c r="H1332" s="226"/>
      <c r="I1332" s="226"/>
      <c r="J1332" s="226"/>
      <c r="K1332" s="226"/>
      <c r="L1332" s="226"/>
      <c r="M1332" s="226"/>
      <c r="N1332" s="226"/>
      <c r="O1332" s="226"/>
      <c r="P1332" s="226"/>
      <c r="Q1332" s="226"/>
      <c r="R1332" s="226"/>
      <c r="S1332" s="226"/>
      <c r="T1332" s="226"/>
      <c r="U1332" s="226"/>
      <c r="V1332" s="226"/>
      <c r="W1332" s="227"/>
    </row>
    <row r="1333" spans="1:23" ht="13.5" thickBot="1" x14ac:dyDescent="0.25">
      <c r="A1333" s="43" t="str">
        <f>$A$38</f>
        <v>APPRENTICES</v>
      </c>
      <c r="B1333" s="112">
        <f>F1333+H1333+J1333+L1333+N1333+P1333+R1333</f>
        <v>0</v>
      </c>
      <c r="C1333" s="110">
        <f>G1333+I1333+K1333+M1333+O1333+Q1333+S1333</f>
        <v>0</v>
      </c>
      <c r="D1333" s="115">
        <f>F1333+H1333+J1333+L1333+N1333+P1333</f>
        <v>0</v>
      </c>
      <c r="E1333" s="112">
        <f>G1333+I1333+K1333+M1333+O1333+Q1333</f>
        <v>0</v>
      </c>
      <c r="F1333" s="94"/>
      <c r="G1333" s="56"/>
      <c r="H1333" s="95"/>
      <c r="I1333" s="56"/>
      <c r="J1333" s="95"/>
      <c r="K1333" s="56"/>
      <c r="L1333" s="95"/>
      <c r="M1333" s="56"/>
      <c r="N1333" s="95"/>
      <c r="O1333" s="56"/>
      <c r="P1333" s="95"/>
      <c r="Q1333" s="56"/>
      <c r="R1333" s="95"/>
      <c r="S1333" s="56"/>
      <c r="T1333" s="44"/>
      <c r="U1333" s="45"/>
      <c r="V1333" s="44"/>
      <c r="W1333" s="45"/>
    </row>
    <row r="1334" spans="1:23" ht="13.5" thickBot="1" x14ac:dyDescent="0.25">
      <c r="A1334" s="43" t="str">
        <f>$A$39</f>
        <v>OJT TRAINEES</v>
      </c>
      <c r="B1334" s="112">
        <f>F1334+H1334+J1334+L1334+N1334+P1334+R1334</f>
        <v>0</v>
      </c>
      <c r="C1334" s="110">
        <f>G1334+I1334+K1334+M1334+O1334+Q1334+S1334</f>
        <v>0</v>
      </c>
      <c r="D1334" s="115">
        <f>F1334+H1334+J1334+L1334+N1334+P1334</f>
        <v>0</v>
      </c>
      <c r="E1334" s="112">
        <f>G1334+I1334+K1334+M1334+O1334+Q1334</f>
        <v>0</v>
      </c>
      <c r="F1334" s="94"/>
      <c r="G1334" s="56"/>
      <c r="H1334" s="95"/>
      <c r="I1334" s="56"/>
      <c r="J1334" s="95"/>
      <c r="K1334" s="56"/>
      <c r="L1334" s="95"/>
      <c r="M1334" s="56"/>
      <c r="N1334" s="95"/>
      <c r="O1334" s="56"/>
      <c r="P1334" s="95"/>
      <c r="Q1334" s="56"/>
      <c r="R1334" s="95"/>
      <c r="S1334" s="56"/>
      <c r="T1334" s="46"/>
      <c r="U1334" s="47"/>
      <c r="V1334" s="46"/>
      <c r="W1334" s="47"/>
    </row>
    <row r="1335" spans="1:23" ht="15.75" customHeight="1" x14ac:dyDescent="0.2">
      <c r="A1335" s="228" t="str">
        <f>$A$40</f>
        <v xml:space="preserve">8. PREPARED BY: </v>
      </c>
      <c r="B1335" s="229"/>
      <c r="C1335" s="229"/>
      <c r="D1335" s="229"/>
      <c r="E1335" s="229"/>
      <c r="F1335" s="229"/>
      <c r="G1335" s="229"/>
      <c r="H1335" s="230"/>
      <c r="I1335" s="243" t="str">
        <f>$I$40</f>
        <v>9. DATE</v>
      </c>
      <c r="J1335" s="244"/>
      <c r="K1335" s="243" t="str">
        <f>$K$40</f>
        <v>10. REVIEWED BY:    (Signature and Title of State Highway Official)</v>
      </c>
      <c r="L1335" s="245"/>
      <c r="M1335" s="245"/>
      <c r="N1335" s="245"/>
      <c r="O1335" s="245"/>
      <c r="P1335" s="245"/>
      <c r="Q1335" s="245"/>
      <c r="R1335" s="245"/>
      <c r="S1335" s="245"/>
      <c r="T1335" s="245"/>
      <c r="U1335" s="244"/>
      <c r="V1335" s="243" t="s">
        <v>28</v>
      </c>
      <c r="W1335" s="246"/>
    </row>
    <row r="1336" spans="1:23" ht="12.75" customHeight="1" x14ac:dyDescent="0.2">
      <c r="A1336" s="247" t="str">
        <f>$A$41</f>
        <v>(Signature and Title of Contractors Representative)</v>
      </c>
      <c r="B1336" s="248"/>
      <c r="C1336" s="248"/>
      <c r="D1336" s="248"/>
      <c r="E1336" s="248"/>
      <c r="F1336" s="248"/>
      <c r="G1336" s="248"/>
      <c r="H1336" s="249"/>
      <c r="I1336" s="250" t="str">
        <f>IF($I$41="","",$I$41)</f>
        <v/>
      </c>
      <c r="J1336" s="192"/>
      <c r="K1336" s="253" t="str">
        <f>IF($K$41="","",$K$41)</f>
        <v/>
      </c>
      <c r="L1336" s="146"/>
      <c r="M1336" s="146"/>
      <c r="N1336" s="146"/>
      <c r="O1336" s="146"/>
      <c r="P1336" s="146"/>
      <c r="Q1336" s="146"/>
      <c r="R1336" s="146"/>
      <c r="S1336" s="146"/>
      <c r="T1336" s="146"/>
      <c r="U1336" s="254"/>
      <c r="V1336" s="258" t="str">
        <f>IF($V$41="","",$V$41)</f>
        <v/>
      </c>
      <c r="W1336" s="259"/>
    </row>
    <row r="1337" spans="1:23" x14ac:dyDescent="0.2">
      <c r="A1337" s="262" t="str">
        <f>IF($A$42="","",$A$42)</f>
        <v/>
      </c>
      <c r="B1337" s="263"/>
      <c r="C1337" s="263"/>
      <c r="D1337" s="263"/>
      <c r="E1337" s="263"/>
      <c r="F1337" s="263"/>
      <c r="G1337" s="263"/>
      <c r="H1337" s="264"/>
      <c r="I1337" s="193"/>
      <c r="J1337" s="192"/>
      <c r="K1337" s="253"/>
      <c r="L1337" s="146"/>
      <c r="M1337" s="146"/>
      <c r="N1337" s="146"/>
      <c r="O1337" s="146"/>
      <c r="P1337" s="146"/>
      <c r="Q1337" s="146"/>
      <c r="R1337" s="146"/>
      <c r="S1337" s="146"/>
      <c r="T1337" s="146"/>
      <c r="U1337" s="254"/>
      <c r="V1337" s="258"/>
      <c r="W1337" s="259"/>
    </row>
    <row r="1338" spans="1:23" x14ac:dyDescent="0.2">
      <c r="A1338" s="262"/>
      <c r="B1338" s="263"/>
      <c r="C1338" s="263"/>
      <c r="D1338" s="263"/>
      <c r="E1338" s="263"/>
      <c r="F1338" s="263"/>
      <c r="G1338" s="263"/>
      <c r="H1338" s="264"/>
      <c r="I1338" s="193"/>
      <c r="J1338" s="192"/>
      <c r="K1338" s="253"/>
      <c r="L1338" s="146"/>
      <c r="M1338" s="146"/>
      <c r="N1338" s="146"/>
      <c r="O1338" s="146"/>
      <c r="P1338" s="146"/>
      <c r="Q1338" s="146"/>
      <c r="R1338" s="146"/>
      <c r="S1338" s="146"/>
      <c r="T1338" s="146"/>
      <c r="U1338" s="254"/>
      <c r="V1338" s="258"/>
      <c r="W1338" s="259"/>
    </row>
    <row r="1339" spans="1:23" ht="13.5" thickBot="1" x14ac:dyDescent="0.25">
      <c r="A1339" s="265"/>
      <c r="B1339" s="266"/>
      <c r="C1339" s="266"/>
      <c r="D1339" s="266"/>
      <c r="E1339" s="266"/>
      <c r="F1339" s="266"/>
      <c r="G1339" s="266"/>
      <c r="H1339" s="267"/>
      <c r="I1339" s="251"/>
      <c r="J1339" s="252"/>
      <c r="K1339" s="255"/>
      <c r="L1339" s="256"/>
      <c r="M1339" s="256"/>
      <c r="N1339" s="256"/>
      <c r="O1339" s="256"/>
      <c r="P1339" s="256"/>
      <c r="Q1339" s="256"/>
      <c r="R1339" s="256"/>
      <c r="S1339" s="256"/>
      <c r="T1339" s="256"/>
      <c r="U1339" s="257"/>
      <c r="V1339" s="260"/>
      <c r="W1339" s="261"/>
    </row>
    <row r="1340" spans="1:23" x14ac:dyDescent="0.2">
      <c r="A1340" s="234" t="str">
        <f>$A$45</f>
        <v>Form FHWA- 1391 (Rev. 06-22)</v>
      </c>
      <c r="B1340" s="235"/>
      <c r="C1340" s="236"/>
      <c r="D1340" s="236"/>
      <c r="E1340" s="49"/>
      <c r="F1340" s="49"/>
      <c r="G1340" s="49"/>
      <c r="H1340" s="49"/>
      <c r="I1340" s="49"/>
      <c r="J1340" s="237" t="str">
        <f>$J$45</f>
        <v>PREVIOUS EDITIONS ARE OBSOLETE</v>
      </c>
      <c r="K1340" s="237"/>
      <c r="L1340" s="237"/>
      <c r="M1340" s="237"/>
      <c r="N1340" s="237"/>
      <c r="O1340" s="237"/>
      <c r="P1340" s="237"/>
      <c r="Q1340" s="237"/>
      <c r="R1340" s="237"/>
      <c r="S1340" s="237"/>
      <c r="T1340" s="237"/>
      <c r="U1340" s="237"/>
      <c r="V1340" s="237"/>
      <c r="W1340" s="237"/>
    </row>
    <row r="1341" spans="1:23" ht="13.5" thickBot="1" x14ac:dyDescent="0.25"/>
    <row r="1342" spans="1:23" s="52" customFormat="1" ht="18.75" thickBot="1" x14ac:dyDescent="0.3">
      <c r="A1342" s="207" t="str">
        <f>$A$10</f>
        <v xml:space="preserve">FEDERAL-AID HIGHWAY CONSTRUCTION CONTRACTORS ANNUAL EEO REPORT </v>
      </c>
      <c r="B1342" s="208"/>
      <c r="C1342" s="208"/>
      <c r="D1342" s="208"/>
      <c r="E1342" s="208"/>
      <c r="F1342" s="208"/>
      <c r="G1342" s="208"/>
      <c r="H1342" s="208"/>
      <c r="I1342" s="208"/>
      <c r="J1342" s="208"/>
      <c r="K1342" s="208"/>
      <c r="L1342" s="208"/>
      <c r="M1342" s="208"/>
      <c r="N1342" s="208"/>
      <c r="O1342" s="208"/>
      <c r="P1342" s="208"/>
      <c r="Q1342" s="208"/>
      <c r="R1342" s="208"/>
      <c r="S1342" s="208"/>
      <c r="T1342" s="208"/>
      <c r="U1342" s="208"/>
      <c r="V1342" s="208"/>
      <c r="W1342" s="209"/>
    </row>
    <row r="1343" spans="1:23" ht="12.75" customHeight="1" x14ac:dyDescent="0.2">
      <c r="A1343" s="210" t="str">
        <f>$A$11</f>
        <v xml:space="preserve">1. SELECT FIELD FROM DROPDOWN MENU: </v>
      </c>
      <c r="B1343" s="211"/>
      <c r="C1343" s="211"/>
      <c r="D1343" s="212"/>
      <c r="E1343" s="213" t="str">
        <f>$E$11</f>
        <v>2. COMPANY NAME, CITY, STATE:</v>
      </c>
      <c r="F1343" s="138"/>
      <c r="G1343" s="138"/>
      <c r="H1343" s="138"/>
      <c r="I1343" s="214"/>
      <c r="J1343" s="161" t="str">
        <f>$J$11</f>
        <v>3. PROJECT NAME or DESCRIPTION:</v>
      </c>
      <c r="K1343" s="162"/>
      <c r="L1343" s="162"/>
      <c r="M1343" s="162"/>
      <c r="N1343" s="163" t="str">
        <f>$N$11</f>
        <v>4. DOLLAR AMOUNT OF CONTRACT:</v>
      </c>
      <c r="O1343" s="164"/>
      <c r="P1343" s="164"/>
      <c r="Q1343" s="164"/>
      <c r="R1343" s="215" t="str">
        <f>$R$11</f>
        <v>5.REPORTING WEEK FOR THIS PROJECT:</v>
      </c>
      <c r="S1343" s="216"/>
      <c r="T1343" s="216"/>
      <c r="U1343" s="216"/>
      <c r="V1343" s="216"/>
      <c r="W1343" s="217"/>
    </row>
    <row r="1344" spans="1:23" ht="12.75" customHeight="1" x14ac:dyDescent="0.2">
      <c r="A1344" s="184"/>
      <c r="B1344" s="185"/>
      <c r="C1344" s="185"/>
      <c r="D1344" s="186"/>
      <c r="E1344" s="190" t="str">
        <f>IF($D$4="","Enter Company information at top of spreadsheet",$D$4)</f>
        <v>Enter Company information at top of spreadsheet</v>
      </c>
      <c r="F1344" s="191"/>
      <c r="G1344" s="191"/>
      <c r="H1344" s="191"/>
      <c r="I1344" s="192"/>
      <c r="J1344" s="165"/>
      <c r="K1344" s="166"/>
      <c r="L1344" s="166"/>
      <c r="M1344" s="166"/>
      <c r="N1344" s="169"/>
      <c r="O1344" s="170"/>
      <c r="P1344" s="170"/>
      <c r="Q1344" s="171"/>
      <c r="R1344" s="197"/>
      <c r="S1344" s="198"/>
      <c r="T1344" s="198"/>
      <c r="U1344" s="198"/>
      <c r="V1344" s="198"/>
      <c r="W1344" s="199"/>
    </row>
    <row r="1345" spans="1:23" x14ac:dyDescent="0.2">
      <c r="A1345" s="184"/>
      <c r="B1345" s="185"/>
      <c r="C1345" s="185"/>
      <c r="D1345" s="186"/>
      <c r="E1345" s="193"/>
      <c r="F1345" s="191"/>
      <c r="G1345" s="191"/>
      <c r="H1345" s="191"/>
      <c r="I1345" s="192"/>
      <c r="J1345" s="165"/>
      <c r="K1345" s="166"/>
      <c r="L1345" s="166"/>
      <c r="M1345" s="166"/>
      <c r="N1345" s="172"/>
      <c r="O1345" s="170"/>
      <c r="P1345" s="170"/>
      <c r="Q1345" s="171"/>
      <c r="R1345" s="200"/>
      <c r="S1345" s="198"/>
      <c r="T1345" s="198"/>
      <c r="U1345" s="198"/>
      <c r="V1345" s="198"/>
      <c r="W1345" s="199"/>
    </row>
    <row r="1346" spans="1:23" ht="13.5" thickBot="1" x14ac:dyDescent="0.25">
      <c r="A1346" s="187"/>
      <c r="B1346" s="188"/>
      <c r="C1346" s="188"/>
      <c r="D1346" s="189"/>
      <c r="E1346" s="194"/>
      <c r="F1346" s="195"/>
      <c r="G1346" s="195"/>
      <c r="H1346" s="195"/>
      <c r="I1346" s="196"/>
      <c r="J1346" s="167"/>
      <c r="K1346" s="168"/>
      <c r="L1346" s="168"/>
      <c r="M1346" s="168"/>
      <c r="N1346" s="173"/>
      <c r="O1346" s="174"/>
      <c r="P1346" s="174"/>
      <c r="Q1346" s="175"/>
      <c r="R1346" s="201"/>
      <c r="S1346" s="202"/>
      <c r="T1346" s="202"/>
      <c r="U1346" s="202"/>
      <c r="V1346" s="202"/>
      <c r="W1346" s="203"/>
    </row>
    <row r="1347" spans="1:23" ht="13.5" customHeight="1" thickBot="1" x14ac:dyDescent="0.25">
      <c r="A1347" s="204" t="str">
        <f>$A$15</f>
        <v>This collection of information is required by law and regulation 23 U.S.C. 140a and 23 CFR Part 230. The OMB control number for this collection is 2125-0019 expiring in March 2025.</v>
      </c>
      <c r="B1347" s="205"/>
      <c r="C1347" s="205"/>
      <c r="D1347" s="205"/>
      <c r="E1347" s="205"/>
      <c r="F1347" s="205"/>
      <c r="G1347" s="205"/>
      <c r="H1347" s="205"/>
      <c r="I1347" s="205"/>
      <c r="J1347" s="205"/>
      <c r="K1347" s="205"/>
      <c r="L1347" s="205"/>
      <c r="M1347" s="205"/>
      <c r="N1347" s="205"/>
      <c r="O1347" s="205"/>
      <c r="P1347" s="205"/>
      <c r="Q1347" s="205"/>
      <c r="R1347" s="205"/>
      <c r="S1347" s="205"/>
      <c r="T1347" s="205"/>
      <c r="U1347" s="205"/>
      <c r="V1347" s="205"/>
      <c r="W1347" s="206"/>
    </row>
    <row r="1348" spans="1:23" ht="27" customHeight="1" thickBot="1" x14ac:dyDescent="0.25">
      <c r="A1348" s="178" t="str">
        <f>$A$16</f>
        <v>6. WORKFORCE ON FEDERAL-AID AND CONSTRUCTION SITE(S) DURING LAST FULL PAY PERIOD ENDING IN JULY 2024</v>
      </c>
      <c r="B1348" s="179"/>
      <c r="C1348" s="179"/>
      <c r="D1348" s="179"/>
      <c r="E1348" s="179"/>
      <c r="F1348" s="179"/>
      <c r="G1348" s="179"/>
      <c r="H1348" s="179"/>
      <c r="I1348" s="179"/>
      <c r="J1348" s="179"/>
      <c r="K1348" s="179"/>
      <c r="L1348" s="179"/>
      <c r="M1348" s="179"/>
      <c r="N1348" s="179"/>
      <c r="O1348" s="179"/>
      <c r="P1348" s="179"/>
      <c r="Q1348" s="179"/>
      <c r="R1348" s="179"/>
      <c r="S1348" s="179"/>
      <c r="T1348" s="179"/>
      <c r="U1348" s="179"/>
      <c r="V1348" s="179"/>
      <c r="W1348" s="180"/>
    </row>
    <row r="1349" spans="1:23" ht="14.25" thickTop="1" thickBot="1" x14ac:dyDescent="0.25">
      <c r="A1349" s="181" t="str">
        <f>$A$17</f>
        <v>TABLE A</v>
      </c>
      <c r="B1349" s="182"/>
      <c r="C1349" s="182"/>
      <c r="D1349" s="182"/>
      <c r="E1349" s="182"/>
      <c r="F1349" s="182"/>
      <c r="G1349" s="182"/>
      <c r="H1349" s="182"/>
      <c r="I1349" s="182"/>
      <c r="J1349" s="182"/>
      <c r="K1349" s="182"/>
      <c r="L1349" s="182"/>
      <c r="M1349" s="182"/>
      <c r="N1349" s="182"/>
      <c r="O1349" s="182"/>
      <c r="P1349" s="182"/>
      <c r="Q1349" s="182"/>
      <c r="R1349" s="182"/>
      <c r="S1349" s="183"/>
      <c r="T1349" s="231" t="str">
        <f>$T$17</f>
        <v>TABLE B</v>
      </c>
      <c r="U1349" s="232"/>
      <c r="V1349" s="232"/>
      <c r="W1349" s="233"/>
    </row>
    <row r="1350" spans="1:23" ht="102" customHeight="1" thickTop="1" thickBot="1" x14ac:dyDescent="0.25">
      <c r="A1350" s="32" t="str">
        <f>$A$18</f>
        <v>JOB CATEGORIES</v>
      </c>
      <c r="B1350" s="238" t="str">
        <f>$B$18</f>
        <v>TOTAL EMPLOYED</v>
      </c>
      <c r="C1350" s="239"/>
      <c r="D1350" s="240" t="str">
        <f>$D$18</f>
        <v>TOTAL RACIAL / ETHNIC MINORITY</v>
      </c>
      <c r="E1350" s="241"/>
      <c r="F1350" s="242" t="str">
        <f>$F$18</f>
        <v>BLACK or
AFRICAN
AMERICAN</v>
      </c>
      <c r="G1350" s="177"/>
      <c r="H1350" s="176" t="str">
        <f>$H$18</f>
        <v>HISPANIC OR LATINO</v>
      </c>
      <c r="I1350" s="177"/>
      <c r="J1350" s="176" t="str">
        <f>$J$18</f>
        <v>AMERICAN 
INDIAN OR 
ALASKA 
NATIVE</v>
      </c>
      <c r="K1350" s="177"/>
      <c r="L1350" s="176" t="str">
        <f>$L$18</f>
        <v>ASIAN</v>
      </c>
      <c r="M1350" s="177"/>
      <c r="N1350" s="176" t="str">
        <f>$N$18</f>
        <v>NATIVE 
HAWAIIAN OR 
OTHER PACIFIC ISLANDER</v>
      </c>
      <c r="O1350" s="177"/>
      <c r="P1350" s="176" t="str">
        <f>$P$18</f>
        <v>TWO OR MORE RACES</v>
      </c>
      <c r="Q1350" s="177"/>
      <c r="R1350" s="176" t="str">
        <f>$R$18</f>
        <v xml:space="preserve">WHITE </v>
      </c>
      <c r="S1350" s="218"/>
      <c r="T1350" s="219" t="str">
        <f>$T$18</f>
        <v>APPRENTICES</v>
      </c>
      <c r="U1350" s="219"/>
      <c r="V1350" s="220" t="str">
        <f>$V$18</f>
        <v>ON THE JOB TRAINEES</v>
      </c>
      <c r="W1350" s="221"/>
    </row>
    <row r="1351" spans="1:23" ht="13.5" thickBot="1" x14ac:dyDescent="0.25">
      <c r="A1351" s="33"/>
      <c r="B1351" s="34" t="str">
        <f>$B$19</f>
        <v>M</v>
      </c>
      <c r="C1351" s="35" t="str">
        <f>$C$19</f>
        <v>F</v>
      </c>
      <c r="D1351" s="36" t="str">
        <f>$D$19</f>
        <v>M</v>
      </c>
      <c r="E1351" s="35" t="str">
        <f>$E$19</f>
        <v>F</v>
      </c>
      <c r="F1351" s="37" t="str">
        <f>$F$19</f>
        <v>M</v>
      </c>
      <c r="G1351" s="38" t="str">
        <f>$G$19</f>
        <v>F</v>
      </c>
      <c r="H1351" s="39" t="str">
        <f>$H$19</f>
        <v>M</v>
      </c>
      <c r="I1351" s="38" t="str">
        <f>$I$19</f>
        <v>F</v>
      </c>
      <c r="J1351" s="39" t="str">
        <f>$J$19</f>
        <v>M</v>
      </c>
      <c r="K1351" s="38" t="str">
        <f>$K$19</f>
        <v>F</v>
      </c>
      <c r="L1351" s="39" t="str">
        <f>$L$19</f>
        <v>M</v>
      </c>
      <c r="M1351" s="38" t="str">
        <f>$M$19</f>
        <v>F</v>
      </c>
      <c r="N1351" s="39" t="str">
        <f>$N$19</f>
        <v>M</v>
      </c>
      <c r="O1351" s="38" t="str">
        <f>$O$19</f>
        <v>F</v>
      </c>
      <c r="P1351" s="39" t="str">
        <f>$P$19</f>
        <v>M</v>
      </c>
      <c r="Q1351" s="38" t="str">
        <f>$Q$19</f>
        <v>F</v>
      </c>
      <c r="R1351" s="39" t="str">
        <f>$R$19</f>
        <v>M</v>
      </c>
      <c r="S1351" s="40" t="str">
        <f>$S$19</f>
        <v>F</v>
      </c>
      <c r="T1351" s="41" t="str">
        <f>$T$19</f>
        <v>M</v>
      </c>
      <c r="U1351" s="35" t="str">
        <f>$U$19</f>
        <v>F</v>
      </c>
      <c r="V1351" s="96" t="str">
        <f>$V$19</f>
        <v>M</v>
      </c>
      <c r="W1351" s="42" t="str">
        <f>$W$19</f>
        <v>F</v>
      </c>
    </row>
    <row r="1352" spans="1:23" ht="13.5" thickBot="1" x14ac:dyDescent="0.25">
      <c r="A1352" s="43" t="str">
        <f>$A$20</f>
        <v>OFFICIALS</v>
      </c>
      <c r="B1352" s="111">
        <f>F1352+H1352+J1352+L1352+N1352+P1352+R1352</f>
        <v>0</v>
      </c>
      <c r="C1352" s="112">
        <f t="shared" ref="C1352:C1366" si="215">G1352+I1352+K1352+M1352+O1352+Q1352+S1352</f>
        <v>0</v>
      </c>
      <c r="D1352" s="113">
        <f t="shared" ref="D1352:D1366" si="216">F1352+H1352+J1352+L1352+N1352+P1352</f>
        <v>0</v>
      </c>
      <c r="E1352" s="112">
        <f t="shared" ref="E1352:E1366" si="217">G1352+I1352+K1352+M1352+O1352+Q1352</f>
        <v>0</v>
      </c>
      <c r="F1352" s="55"/>
      <c r="G1352" s="56"/>
      <c r="H1352" s="57"/>
      <c r="I1352" s="56"/>
      <c r="J1352" s="57"/>
      <c r="K1352" s="56"/>
      <c r="L1352" s="57"/>
      <c r="M1352" s="56"/>
      <c r="N1352" s="57"/>
      <c r="O1352" s="56"/>
      <c r="P1352" s="57"/>
      <c r="Q1352" s="56"/>
      <c r="R1352" s="58"/>
      <c r="S1352" s="59"/>
      <c r="T1352" s="128"/>
      <c r="U1352" s="129"/>
      <c r="V1352" s="128"/>
      <c r="W1352" s="130"/>
    </row>
    <row r="1353" spans="1:23" ht="13.5" thickBot="1" x14ac:dyDescent="0.25">
      <c r="A1353" s="43" t="str">
        <f>$A$21</f>
        <v>SUPERVISORS</v>
      </c>
      <c r="B1353" s="111">
        <f t="shared" ref="B1353:B1366" si="218">F1353+H1353+J1353+L1353+N1353+P1353+R1353</f>
        <v>0</v>
      </c>
      <c r="C1353" s="112">
        <f t="shared" si="215"/>
        <v>0</v>
      </c>
      <c r="D1353" s="113">
        <f t="shared" si="216"/>
        <v>0</v>
      </c>
      <c r="E1353" s="112">
        <f t="shared" si="217"/>
        <v>0</v>
      </c>
      <c r="F1353" s="55"/>
      <c r="G1353" s="56"/>
      <c r="H1353" s="57"/>
      <c r="I1353" s="56"/>
      <c r="J1353" s="57"/>
      <c r="K1353" s="56"/>
      <c r="L1353" s="57"/>
      <c r="M1353" s="56"/>
      <c r="N1353" s="57"/>
      <c r="O1353" s="56"/>
      <c r="P1353" s="57"/>
      <c r="Q1353" s="60"/>
      <c r="R1353" s="61"/>
      <c r="S1353" s="62"/>
      <c r="T1353" s="131"/>
      <c r="U1353" s="132"/>
      <c r="V1353" s="131"/>
      <c r="W1353" s="133"/>
    </row>
    <row r="1354" spans="1:23" ht="13.5" thickBot="1" x14ac:dyDescent="0.25">
      <c r="A1354" s="43" t="str">
        <f>$A$22</f>
        <v>FOREMEN/WOMEN</v>
      </c>
      <c r="B1354" s="111">
        <f t="shared" si="218"/>
        <v>0</v>
      </c>
      <c r="C1354" s="112">
        <f t="shared" si="215"/>
        <v>0</v>
      </c>
      <c r="D1354" s="113">
        <f t="shared" si="216"/>
        <v>0</v>
      </c>
      <c r="E1354" s="112">
        <f t="shared" si="217"/>
        <v>0</v>
      </c>
      <c r="F1354" s="55"/>
      <c r="G1354" s="56"/>
      <c r="H1354" s="57"/>
      <c r="I1354" s="56"/>
      <c r="J1354" s="57"/>
      <c r="K1354" s="56"/>
      <c r="L1354" s="57"/>
      <c r="M1354" s="56"/>
      <c r="N1354" s="57"/>
      <c r="O1354" s="56"/>
      <c r="P1354" s="57"/>
      <c r="Q1354" s="60"/>
      <c r="R1354" s="65"/>
      <c r="S1354" s="66"/>
      <c r="T1354" s="134"/>
      <c r="U1354" s="135"/>
      <c r="V1354" s="134"/>
      <c r="W1354" s="136"/>
    </row>
    <row r="1355" spans="1:23" ht="13.5" thickBot="1" x14ac:dyDescent="0.25">
      <c r="A1355" s="43" t="str">
        <f>$A$23</f>
        <v>CLERICAL</v>
      </c>
      <c r="B1355" s="111">
        <f t="shared" si="218"/>
        <v>0</v>
      </c>
      <c r="C1355" s="112">
        <f t="shared" si="215"/>
        <v>0</v>
      </c>
      <c r="D1355" s="113">
        <f t="shared" si="216"/>
        <v>0</v>
      </c>
      <c r="E1355" s="112">
        <f t="shared" si="217"/>
        <v>0</v>
      </c>
      <c r="F1355" s="55"/>
      <c r="G1355" s="56"/>
      <c r="H1355" s="57"/>
      <c r="I1355" s="56"/>
      <c r="J1355" s="57"/>
      <c r="K1355" s="56"/>
      <c r="L1355" s="57"/>
      <c r="M1355" s="56"/>
      <c r="N1355" s="57"/>
      <c r="O1355" s="56"/>
      <c r="P1355" s="57"/>
      <c r="Q1355" s="60"/>
      <c r="R1355" s="65"/>
      <c r="S1355" s="66"/>
      <c r="T1355" s="134"/>
      <c r="U1355" s="135"/>
      <c r="V1355" s="134"/>
      <c r="W1355" s="136"/>
    </row>
    <row r="1356" spans="1:23" ht="13.5" thickBot="1" x14ac:dyDescent="0.25">
      <c r="A1356" s="43" t="str">
        <f>$A$24</f>
        <v>EQUIPMENT OPERATORS</v>
      </c>
      <c r="B1356" s="111">
        <f t="shared" si="218"/>
        <v>0</v>
      </c>
      <c r="C1356" s="112">
        <f t="shared" si="215"/>
        <v>0</v>
      </c>
      <c r="D1356" s="113">
        <f t="shared" si="216"/>
        <v>0</v>
      </c>
      <c r="E1356" s="112">
        <f t="shared" si="217"/>
        <v>0</v>
      </c>
      <c r="F1356" s="55"/>
      <c r="G1356" s="56"/>
      <c r="H1356" s="57"/>
      <c r="I1356" s="56"/>
      <c r="J1356" s="57"/>
      <c r="K1356" s="56"/>
      <c r="L1356" s="57"/>
      <c r="M1356" s="56"/>
      <c r="N1356" s="57"/>
      <c r="O1356" s="56"/>
      <c r="P1356" s="57"/>
      <c r="Q1356" s="60"/>
      <c r="R1356" s="65"/>
      <c r="S1356" s="66"/>
      <c r="T1356" s="67"/>
      <c r="U1356" s="89"/>
      <c r="V1356" s="67"/>
      <c r="W1356" s="68"/>
    </row>
    <row r="1357" spans="1:23" ht="13.5" thickBot="1" x14ac:dyDescent="0.25">
      <c r="A1357" s="43" t="str">
        <f>$A$25</f>
        <v>MECHANICS</v>
      </c>
      <c r="B1357" s="111">
        <f t="shared" si="218"/>
        <v>0</v>
      </c>
      <c r="C1357" s="112">
        <f t="shared" si="215"/>
        <v>0</v>
      </c>
      <c r="D1357" s="113">
        <f t="shared" si="216"/>
        <v>0</v>
      </c>
      <c r="E1357" s="112">
        <f t="shared" si="217"/>
        <v>0</v>
      </c>
      <c r="F1357" s="55"/>
      <c r="G1357" s="56"/>
      <c r="H1357" s="57"/>
      <c r="I1357" s="56"/>
      <c r="J1357" s="57"/>
      <c r="K1357" s="56"/>
      <c r="L1357" s="57"/>
      <c r="M1357" s="56"/>
      <c r="N1357" s="57"/>
      <c r="O1357" s="56"/>
      <c r="P1357" s="57"/>
      <c r="Q1357" s="60"/>
      <c r="R1357" s="65"/>
      <c r="S1357" s="66"/>
      <c r="T1357" s="67"/>
      <c r="U1357" s="89"/>
      <c r="V1357" s="67"/>
      <c r="W1357" s="68"/>
    </row>
    <row r="1358" spans="1:23" ht="13.5" thickBot="1" x14ac:dyDescent="0.25">
      <c r="A1358" s="43" t="str">
        <f>$A$26</f>
        <v>TRUCK DRIVERS</v>
      </c>
      <c r="B1358" s="111">
        <f t="shared" si="218"/>
        <v>0</v>
      </c>
      <c r="C1358" s="112">
        <f t="shared" si="215"/>
        <v>0</v>
      </c>
      <c r="D1358" s="113">
        <f t="shared" si="216"/>
        <v>0</v>
      </c>
      <c r="E1358" s="112">
        <f t="shared" si="217"/>
        <v>0</v>
      </c>
      <c r="F1358" s="55"/>
      <c r="G1358" s="56"/>
      <c r="H1358" s="57"/>
      <c r="I1358" s="56"/>
      <c r="J1358" s="57"/>
      <c r="K1358" s="56"/>
      <c r="L1358" s="57"/>
      <c r="M1358" s="56"/>
      <c r="N1358" s="57"/>
      <c r="O1358" s="56"/>
      <c r="P1358" s="57"/>
      <c r="Q1358" s="60"/>
      <c r="R1358" s="69"/>
      <c r="S1358" s="70"/>
      <c r="T1358" s="63"/>
      <c r="U1358" s="90"/>
      <c r="V1358" s="63"/>
      <c r="W1358" s="64"/>
    </row>
    <row r="1359" spans="1:23" ht="13.5" thickBot="1" x14ac:dyDescent="0.25">
      <c r="A1359" s="43" t="str">
        <f>$A$27</f>
        <v>IRONWORKERS</v>
      </c>
      <c r="B1359" s="111">
        <f t="shared" si="218"/>
        <v>0</v>
      </c>
      <c r="C1359" s="112">
        <f t="shared" si="215"/>
        <v>0</v>
      </c>
      <c r="D1359" s="113">
        <f t="shared" si="216"/>
        <v>0</v>
      </c>
      <c r="E1359" s="112">
        <f t="shared" si="217"/>
        <v>0</v>
      </c>
      <c r="F1359" s="55"/>
      <c r="G1359" s="56"/>
      <c r="H1359" s="57"/>
      <c r="I1359" s="56"/>
      <c r="J1359" s="57"/>
      <c r="K1359" s="56"/>
      <c r="L1359" s="57"/>
      <c r="M1359" s="56"/>
      <c r="N1359" s="57"/>
      <c r="O1359" s="56"/>
      <c r="P1359" s="57"/>
      <c r="Q1359" s="60"/>
      <c r="R1359" s="71"/>
      <c r="S1359" s="72"/>
      <c r="T1359" s="73"/>
      <c r="U1359" s="91"/>
      <c r="V1359" s="73"/>
      <c r="W1359" s="74"/>
    </row>
    <row r="1360" spans="1:23" ht="13.5" thickBot="1" x14ac:dyDescent="0.25">
      <c r="A1360" s="43" t="str">
        <f>$A$28</f>
        <v>CARPENTERS</v>
      </c>
      <c r="B1360" s="111">
        <f t="shared" si="218"/>
        <v>0</v>
      </c>
      <c r="C1360" s="112">
        <f t="shared" si="215"/>
        <v>0</v>
      </c>
      <c r="D1360" s="113">
        <f t="shared" si="216"/>
        <v>0</v>
      </c>
      <c r="E1360" s="112">
        <f t="shared" si="217"/>
        <v>0</v>
      </c>
      <c r="F1360" s="55"/>
      <c r="G1360" s="56"/>
      <c r="H1360" s="57"/>
      <c r="I1360" s="56"/>
      <c r="J1360" s="57"/>
      <c r="K1360" s="56"/>
      <c r="L1360" s="57"/>
      <c r="M1360" s="56"/>
      <c r="N1360" s="57"/>
      <c r="O1360" s="56"/>
      <c r="P1360" s="57"/>
      <c r="Q1360" s="60"/>
      <c r="R1360" s="71"/>
      <c r="S1360" s="72"/>
      <c r="T1360" s="73"/>
      <c r="U1360" s="91"/>
      <c r="V1360" s="73"/>
      <c r="W1360" s="74"/>
    </row>
    <row r="1361" spans="1:23" ht="13.5" thickBot="1" x14ac:dyDescent="0.25">
      <c r="A1361" s="43" t="str">
        <f>$A$29</f>
        <v>CEMENT MASONS</v>
      </c>
      <c r="B1361" s="111">
        <f t="shared" si="218"/>
        <v>0</v>
      </c>
      <c r="C1361" s="112">
        <f t="shared" si="215"/>
        <v>0</v>
      </c>
      <c r="D1361" s="113">
        <f t="shared" si="216"/>
        <v>0</v>
      </c>
      <c r="E1361" s="112">
        <f t="shared" si="217"/>
        <v>0</v>
      </c>
      <c r="F1361" s="55"/>
      <c r="G1361" s="56"/>
      <c r="H1361" s="57"/>
      <c r="I1361" s="56"/>
      <c r="J1361" s="57"/>
      <c r="K1361" s="56"/>
      <c r="L1361" s="57"/>
      <c r="M1361" s="56"/>
      <c r="N1361" s="57"/>
      <c r="O1361" s="56"/>
      <c r="P1361" s="57"/>
      <c r="Q1361" s="60"/>
      <c r="R1361" s="71"/>
      <c r="S1361" s="72"/>
      <c r="T1361" s="73"/>
      <c r="U1361" s="91"/>
      <c r="V1361" s="73"/>
      <c r="W1361" s="74"/>
    </row>
    <row r="1362" spans="1:23" ht="13.5" thickBot="1" x14ac:dyDescent="0.25">
      <c r="A1362" s="43" t="str">
        <f>$A$30</f>
        <v>ELECTRICIANS</v>
      </c>
      <c r="B1362" s="111">
        <f t="shared" si="218"/>
        <v>0</v>
      </c>
      <c r="C1362" s="112">
        <f t="shared" si="215"/>
        <v>0</v>
      </c>
      <c r="D1362" s="113">
        <f t="shared" si="216"/>
        <v>0</v>
      </c>
      <c r="E1362" s="112">
        <f t="shared" si="217"/>
        <v>0</v>
      </c>
      <c r="F1362" s="55"/>
      <c r="G1362" s="56"/>
      <c r="H1362" s="57"/>
      <c r="I1362" s="56"/>
      <c r="J1362" s="57"/>
      <c r="K1362" s="56"/>
      <c r="L1362" s="57"/>
      <c r="M1362" s="56"/>
      <c r="N1362" s="57"/>
      <c r="O1362" s="56"/>
      <c r="P1362" s="57"/>
      <c r="Q1362" s="60"/>
      <c r="R1362" s="71"/>
      <c r="S1362" s="72"/>
      <c r="T1362" s="73"/>
      <c r="U1362" s="91"/>
      <c r="V1362" s="73"/>
      <c r="W1362" s="74"/>
    </row>
    <row r="1363" spans="1:23" ht="13.5" thickBot="1" x14ac:dyDescent="0.25">
      <c r="A1363" s="43" t="str">
        <f>$A$31</f>
        <v>PIPEFITTER/PLUMBERS</v>
      </c>
      <c r="B1363" s="111">
        <f t="shared" si="218"/>
        <v>0</v>
      </c>
      <c r="C1363" s="112">
        <f t="shared" si="215"/>
        <v>0</v>
      </c>
      <c r="D1363" s="113">
        <f t="shared" si="216"/>
        <v>0</v>
      </c>
      <c r="E1363" s="112">
        <f t="shared" si="217"/>
        <v>0</v>
      </c>
      <c r="F1363" s="55"/>
      <c r="G1363" s="56"/>
      <c r="H1363" s="57"/>
      <c r="I1363" s="56"/>
      <c r="J1363" s="57"/>
      <c r="K1363" s="56"/>
      <c r="L1363" s="57"/>
      <c r="M1363" s="56"/>
      <c r="N1363" s="57"/>
      <c r="O1363" s="56"/>
      <c r="P1363" s="57"/>
      <c r="Q1363" s="56"/>
      <c r="R1363" s="75"/>
      <c r="S1363" s="76"/>
      <c r="T1363" s="77"/>
      <c r="U1363" s="92"/>
      <c r="V1363" s="77"/>
      <c r="W1363" s="78"/>
    </row>
    <row r="1364" spans="1:23" ht="13.5" thickBot="1" x14ac:dyDescent="0.25">
      <c r="A1364" s="43" t="str">
        <f>$A$32</f>
        <v>PAINTERS</v>
      </c>
      <c r="B1364" s="111">
        <f t="shared" si="218"/>
        <v>0</v>
      </c>
      <c r="C1364" s="112">
        <f t="shared" si="215"/>
        <v>0</v>
      </c>
      <c r="D1364" s="113">
        <f t="shared" si="216"/>
        <v>0</v>
      </c>
      <c r="E1364" s="112">
        <f t="shared" si="217"/>
        <v>0</v>
      </c>
      <c r="F1364" s="55"/>
      <c r="G1364" s="56"/>
      <c r="H1364" s="57"/>
      <c r="I1364" s="56"/>
      <c r="J1364" s="57"/>
      <c r="K1364" s="56"/>
      <c r="L1364" s="57"/>
      <c r="M1364" s="56"/>
      <c r="N1364" s="57"/>
      <c r="O1364" s="56"/>
      <c r="P1364" s="57"/>
      <c r="Q1364" s="56"/>
      <c r="R1364" s="57"/>
      <c r="S1364" s="79"/>
      <c r="T1364" s="80"/>
      <c r="U1364" s="93"/>
      <c r="V1364" s="80"/>
      <c r="W1364" s="81"/>
    </row>
    <row r="1365" spans="1:23" ht="13.5" thickBot="1" x14ac:dyDescent="0.25">
      <c r="A1365" s="43" t="str">
        <f>$A$33</f>
        <v>LABORERS-SEMI SKILLED</v>
      </c>
      <c r="B1365" s="111">
        <f t="shared" si="218"/>
        <v>0</v>
      </c>
      <c r="C1365" s="112">
        <f t="shared" si="215"/>
        <v>0</v>
      </c>
      <c r="D1365" s="113">
        <f t="shared" si="216"/>
        <v>0</v>
      </c>
      <c r="E1365" s="112">
        <f t="shared" si="217"/>
        <v>0</v>
      </c>
      <c r="F1365" s="55"/>
      <c r="G1365" s="56"/>
      <c r="H1365" s="57"/>
      <c r="I1365" s="56"/>
      <c r="J1365" s="57"/>
      <c r="K1365" s="56"/>
      <c r="L1365" s="57"/>
      <c r="M1365" s="56"/>
      <c r="N1365" s="57"/>
      <c r="O1365" s="56"/>
      <c r="P1365" s="57"/>
      <c r="Q1365" s="56"/>
      <c r="R1365" s="57"/>
      <c r="S1365" s="79"/>
      <c r="T1365" s="80"/>
      <c r="U1365" s="93"/>
      <c r="V1365" s="80"/>
      <c r="W1365" s="81"/>
    </row>
    <row r="1366" spans="1:23" ht="13.5" thickBot="1" x14ac:dyDescent="0.25">
      <c r="A1366" s="43" t="str">
        <f>$A$34</f>
        <v>LABORERS-UNSKILLED</v>
      </c>
      <c r="B1366" s="111">
        <f t="shared" si="218"/>
        <v>0</v>
      </c>
      <c r="C1366" s="112">
        <f t="shared" si="215"/>
        <v>0</v>
      </c>
      <c r="D1366" s="113">
        <f t="shared" si="216"/>
        <v>0</v>
      </c>
      <c r="E1366" s="112">
        <f t="shared" si="217"/>
        <v>0</v>
      </c>
      <c r="F1366" s="55"/>
      <c r="G1366" s="56"/>
      <c r="H1366" s="57"/>
      <c r="I1366" s="56"/>
      <c r="J1366" s="57"/>
      <c r="K1366" s="56"/>
      <c r="L1366" s="57"/>
      <c r="M1366" s="56"/>
      <c r="N1366" s="57"/>
      <c r="O1366" s="56"/>
      <c r="P1366" s="57"/>
      <c r="Q1366" s="56"/>
      <c r="R1366" s="57"/>
      <c r="S1366" s="79"/>
      <c r="T1366" s="80"/>
      <c r="U1366" s="93"/>
      <c r="V1366" s="80"/>
      <c r="W1366" s="81"/>
    </row>
    <row r="1367" spans="1:23" ht="13.5" thickBot="1" x14ac:dyDescent="0.25">
      <c r="A1367" s="43" t="str">
        <f>$A$35</f>
        <v>TOTAL</v>
      </c>
      <c r="B1367" s="114">
        <f t="shared" ref="B1367:O1367" si="219">SUM(B1352:B1366)</f>
        <v>0</v>
      </c>
      <c r="C1367" s="110">
        <f t="shared" si="219"/>
        <v>0</v>
      </c>
      <c r="D1367" s="115">
        <f t="shared" si="219"/>
        <v>0</v>
      </c>
      <c r="E1367" s="109">
        <f t="shared" si="219"/>
        <v>0</v>
      </c>
      <c r="F1367" s="107">
        <f t="shared" si="219"/>
        <v>0</v>
      </c>
      <c r="G1367" s="108">
        <f t="shared" si="219"/>
        <v>0</v>
      </c>
      <c r="H1367" s="107">
        <f t="shared" si="219"/>
        <v>0</v>
      </c>
      <c r="I1367" s="108">
        <f t="shared" si="219"/>
        <v>0</v>
      </c>
      <c r="J1367" s="107">
        <f t="shared" si="219"/>
        <v>0</v>
      </c>
      <c r="K1367" s="108">
        <f t="shared" si="219"/>
        <v>0</v>
      </c>
      <c r="L1367" s="107">
        <f t="shared" si="219"/>
        <v>0</v>
      </c>
      <c r="M1367" s="108">
        <f t="shared" si="219"/>
        <v>0</v>
      </c>
      <c r="N1367" s="107">
        <f t="shared" si="219"/>
        <v>0</v>
      </c>
      <c r="O1367" s="108">
        <f t="shared" si="219"/>
        <v>0</v>
      </c>
      <c r="P1367" s="107">
        <f>SUM(P1352:P1366)</f>
        <v>0</v>
      </c>
      <c r="Q1367" s="108">
        <f>SUM(Q1352:Q1366)</f>
        <v>0</v>
      </c>
      <c r="R1367" s="107">
        <f t="shared" ref="R1367:S1367" si="220">SUM(R1352:R1366)</f>
        <v>0</v>
      </c>
      <c r="S1367" s="109">
        <f t="shared" si="220"/>
        <v>0</v>
      </c>
      <c r="T1367" s="107">
        <f>SUM(T1352:T1366)</f>
        <v>0</v>
      </c>
      <c r="U1367" s="110">
        <f>SUM(U1352:U1366)</f>
        <v>0</v>
      </c>
      <c r="V1367" s="107">
        <f>SUM(V1352:V1366)</f>
        <v>0</v>
      </c>
      <c r="W1367" s="109">
        <f>SUM(W1352:W1366)</f>
        <v>0</v>
      </c>
    </row>
    <row r="1368" spans="1:23" ht="12.75" customHeight="1" x14ac:dyDescent="0.2">
      <c r="A1368" s="222" t="str">
        <f>$A$36</f>
        <v>TABLE C (Table B data by racial status)</v>
      </c>
      <c r="B1368" s="223"/>
      <c r="C1368" s="223"/>
      <c r="D1368" s="223"/>
      <c r="E1368" s="223"/>
      <c r="F1368" s="223"/>
      <c r="G1368" s="223"/>
      <c r="H1368" s="223"/>
      <c r="I1368" s="223"/>
      <c r="J1368" s="223"/>
      <c r="K1368" s="223"/>
      <c r="L1368" s="223"/>
      <c r="M1368" s="223"/>
      <c r="N1368" s="223"/>
      <c r="O1368" s="223"/>
      <c r="P1368" s="223"/>
      <c r="Q1368" s="223"/>
      <c r="R1368" s="223"/>
      <c r="S1368" s="223"/>
      <c r="T1368" s="223"/>
      <c r="U1368" s="223"/>
      <c r="V1368" s="223"/>
      <c r="W1368" s="224"/>
    </row>
    <row r="1369" spans="1:23" ht="13.5" thickBot="1" x14ac:dyDescent="0.25">
      <c r="A1369" s="225"/>
      <c r="B1369" s="226"/>
      <c r="C1369" s="226"/>
      <c r="D1369" s="226"/>
      <c r="E1369" s="226"/>
      <c r="F1369" s="226"/>
      <c r="G1369" s="226"/>
      <c r="H1369" s="226"/>
      <c r="I1369" s="226"/>
      <c r="J1369" s="226"/>
      <c r="K1369" s="226"/>
      <c r="L1369" s="226"/>
      <c r="M1369" s="226"/>
      <c r="N1369" s="226"/>
      <c r="O1369" s="226"/>
      <c r="P1369" s="226"/>
      <c r="Q1369" s="226"/>
      <c r="R1369" s="226"/>
      <c r="S1369" s="226"/>
      <c r="T1369" s="226"/>
      <c r="U1369" s="226"/>
      <c r="V1369" s="226"/>
      <c r="W1369" s="227"/>
    </row>
    <row r="1370" spans="1:23" ht="13.5" thickBot="1" x14ac:dyDescent="0.25">
      <c r="A1370" s="43" t="str">
        <f>$A$38</f>
        <v>APPRENTICES</v>
      </c>
      <c r="B1370" s="112">
        <f>F1370+H1370+J1370+L1370+N1370+P1370+R1370</f>
        <v>0</v>
      </c>
      <c r="C1370" s="110">
        <f>G1370+I1370+K1370+M1370+O1370+Q1370+S1370</f>
        <v>0</v>
      </c>
      <c r="D1370" s="115">
        <f>F1370+H1370+J1370+L1370+N1370+P1370</f>
        <v>0</v>
      </c>
      <c r="E1370" s="112">
        <f>G1370+I1370+K1370+M1370+O1370+Q1370</f>
        <v>0</v>
      </c>
      <c r="F1370" s="94"/>
      <c r="G1370" s="56"/>
      <c r="H1370" s="95"/>
      <c r="I1370" s="56"/>
      <c r="J1370" s="95"/>
      <c r="K1370" s="56"/>
      <c r="L1370" s="95"/>
      <c r="M1370" s="56"/>
      <c r="N1370" s="95"/>
      <c r="O1370" s="56"/>
      <c r="P1370" s="95"/>
      <c r="Q1370" s="56"/>
      <c r="R1370" s="95"/>
      <c r="S1370" s="56"/>
      <c r="T1370" s="44"/>
      <c r="U1370" s="45"/>
      <c r="V1370" s="44"/>
      <c r="W1370" s="45"/>
    </row>
    <row r="1371" spans="1:23" ht="13.5" thickBot="1" x14ac:dyDescent="0.25">
      <c r="A1371" s="43" t="str">
        <f>$A$39</f>
        <v>OJT TRAINEES</v>
      </c>
      <c r="B1371" s="112">
        <f>F1371+H1371+J1371+L1371+N1371+P1371+R1371</f>
        <v>0</v>
      </c>
      <c r="C1371" s="110">
        <f>G1371+I1371+K1371+M1371+O1371+Q1371+S1371</f>
        <v>0</v>
      </c>
      <c r="D1371" s="115">
        <f>F1371+H1371+J1371+L1371+N1371+P1371</f>
        <v>0</v>
      </c>
      <c r="E1371" s="112">
        <f>G1371+I1371+K1371+M1371+O1371+Q1371</f>
        <v>0</v>
      </c>
      <c r="F1371" s="94"/>
      <c r="G1371" s="56"/>
      <c r="H1371" s="95"/>
      <c r="I1371" s="56"/>
      <c r="J1371" s="95"/>
      <c r="K1371" s="56"/>
      <c r="L1371" s="95"/>
      <c r="M1371" s="56"/>
      <c r="N1371" s="95"/>
      <c r="O1371" s="56"/>
      <c r="P1371" s="95"/>
      <c r="Q1371" s="56"/>
      <c r="R1371" s="95"/>
      <c r="S1371" s="56"/>
      <c r="T1371" s="46"/>
      <c r="U1371" s="47"/>
      <c r="V1371" s="46"/>
      <c r="W1371" s="47"/>
    </row>
    <row r="1372" spans="1:23" ht="15.75" customHeight="1" x14ac:dyDescent="0.2">
      <c r="A1372" s="228" t="str">
        <f>$A$40</f>
        <v xml:space="preserve">8. PREPARED BY: </v>
      </c>
      <c r="B1372" s="229"/>
      <c r="C1372" s="229"/>
      <c r="D1372" s="229"/>
      <c r="E1372" s="229"/>
      <c r="F1372" s="229"/>
      <c r="G1372" s="229"/>
      <c r="H1372" s="230"/>
      <c r="I1372" s="243" t="str">
        <f>$I$40</f>
        <v>9. DATE</v>
      </c>
      <c r="J1372" s="244"/>
      <c r="K1372" s="243" t="str">
        <f>$K$40</f>
        <v>10. REVIEWED BY:    (Signature and Title of State Highway Official)</v>
      </c>
      <c r="L1372" s="245"/>
      <c r="M1372" s="245"/>
      <c r="N1372" s="245"/>
      <c r="O1372" s="245"/>
      <c r="P1372" s="245"/>
      <c r="Q1372" s="245"/>
      <c r="R1372" s="245"/>
      <c r="S1372" s="245"/>
      <c r="T1372" s="245"/>
      <c r="U1372" s="244"/>
      <c r="V1372" s="243" t="s">
        <v>28</v>
      </c>
      <c r="W1372" s="246"/>
    </row>
    <row r="1373" spans="1:23" ht="12.75" customHeight="1" x14ac:dyDescent="0.2">
      <c r="A1373" s="247" t="str">
        <f>$A$41</f>
        <v>(Signature and Title of Contractors Representative)</v>
      </c>
      <c r="B1373" s="248"/>
      <c r="C1373" s="248"/>
      <c r="D1373" s="248"/>
      <c r="E1373" s="248"/>
      <c r="F1373" s="248"/>
      <c r="G1373" s="248"/>
      <c r="H1373" s="249"/>
      <c r="I1373" s="250" t="str">
        <f>IF($I$41="","",$I$41)</f>
        <v/>
      </c>
      <c r="J1373" s="192"/>
      <c r="K1373" s="253" t="str">
        <f>IF($K$41="","",$K$41)</f>
        <v/>
      </c>
      <c r="L1373" s="146"/>
      <c r="M1373" s="146"/>
      <c r="N1373" s="146"/>
      <c r="O1373" s="146"/>
      <c r="P1373" s="146"/>
      <c r="Q1373" s="146"/>
      <c r="R1373" s="146"/>
      <c r="S1373" s="146"/>
      <c r="T1373" s="146"/>
      <c r="U1373" s="254"/>
      <c r="V1373" s="258" t="str">
        <f>IF($V$41="","",$V$41)</f>
        <v/>
      </c>
      <c r="W1373" s="259"/>
    </row>
    <row r="1374" spans="1:23" x14ac:dyDescent="0.2">
      <c r="A1374" s="262" t="str">
        <f>IF($A$42="","",$A$42)</f>
        <v/>
      </c>
      <c r="B1374" s="263"/>
      <c r="C1374" s="263"/>
      <c r="D1374" s="263"/>
      <c r="E1374" s="263"/>
      <c r="F1374" s="263"/>
      <c r="G1374" s="263"/>
      <c r="H1374" s="264"/>
      <c r="I1374" s="193"/>
      <c r="J1374" s="192"/>
      <c r="K1374" s="253"/>
      <c r="L1374" s="146"/>
      <c r="M1374" s="146"/>
      <c r="N1374" s="146"/>
      <c r="O1374" s="146"/>
      <c r="P1374" s="146"/>
      <c r="Q1374" s="146"/>
      <c r="R1374" s="146"/>
      <c r="S1374" s="146"/>
      <c r="T1374" s="146"/>
      <c r="U1374" s="254"/>
      <c r="V1374" s="258"/>
      <c r="W1374" s="259"/>
    </row>
    <row r="1375" spans="1:23" x14ac:dyDescent="0.2">
      <c r="A1375" s="262"/>
      <c r="B1375" s="263"/>
      <c r="C1375" s="263"/>
      <c r="D1375" s="263"/>
      <c r="E1375" s="263"/>
      <c r="F1375" s="263"/>
      <c r="G1375" s="263"/>
      <c r="H1375" s="264"/>
      <c r="I1375" s="193"/>
      <c r="J1375" s="192"/>
      <c r="K1375" s="253"/>
      <c r="L1375" s="146"/>
      <c r="M1375" s="146"/>
      <c r="N1375" s="146"/>
      <c r="O1375" s="146"/>
      <c r="P1375" s="146"/>
      <c r="Q1375" s="146"/>
      <c r="R1375" s="146"/>
      <c r="S1375" s="146"/>
      <c r="T1375" s="146"/>
      <c r="U1375" s="254"/>
      <c r="V1375" s="258"/>
      <c r="W1375" s="259"/>
    </row>
    <row r="1376" spans="1:23" ht="13.5" thickBot="1" x14ac:dyDescent="0.25">
      <c r="A1376" s="265"/>
      <c r="B1376" s="266"/>
      <c r="C1376" s="266"/>
      <c r="D1376" s="266"/>
      <c r="E1376" s="266"/>
      <c r="F1376" s="266"/>
      <c r="G1376" s="266"/>
      <c r="H1376" s="267"/>
      <c r="I1376" s="251"/>
      <c r="J1376" s="252"/>
      <c r="K1376" s="255"/>
      <c r="L1376" s="256"/>
      <c r="M1376" s="256"/>
      <c r="N1376" s="256"/>
      <c r="O1376" s="256"/>
      <c r="P1376" s="256"/>
      <c r="Q1376" s="256"/>
      <c r="R1376" s="256"/>
      <c r="S1376" s="256"/>
      <c r="T1376" s="256"/>
      <c r="U1376" s="257"/>
      <c r="V1376" s="260"/>
      <c r="W1376" s="261"/>
    </row>
    <row r="1377" spans="1:23" x14ac:dyDescent="0.2">
      <c r="A1377" s="234" t="str">
        <f>$A$45</f>
        <v>Form FHWA- 1391 (Rev. 06-22)</v>
      </c>
      <c r="B1377" s="235"/>
      <c r="C1377" s="236"/>
      <c r="D1377" s="236"/>
      <c r="E1377" s="49"/>
      <c r="F1377" s="49"/>
      <c r="G1377" s="49"/>
      <c r="H1377" s="49"/>
      <c r="I1377" s="49"/>
      <c r="J1377" s="237" t="str">
        <f>$J$45</f>
        <v>PREVIOUS EDITIONS ARE OBSOLETE</v>
      </c>
      <c r="K1377" s="237"/>
      <c r="L1377" s="237"/>
      <c r="M1377" s="237"/>
      <c r="N1377" s="237"/>
      <c r="O1377" s="237"/>
      <c r="P1377" s="237"/>
      <c r="Q1377" s="237"/>
      <c r="R1377" s="237"/>
      <c r="S1377" s="237"/>
      <c r="T1377" s="237"/>
      <c r="U1377" s="237"/>
      <c r="V1377" s="237"/>
      <c r="W1377" s="237"/>
    </row>
    <row r="1378" spans="1:23" ht="13.5" thickBot="1" x14ac:dyDescent="0.25"/>
    <row r="1379" spans="1:23" s="52" customFormat="1" ht="18.75" thickBot="1" x14ac:dyDescent="0.3">
      <c r="A1379" s="207" t="str">
        <f>$A$10</f>
        <v xml:space="preserve">FEDERAL-AID HIGHWAY CONSTRUCTION CONTRACTORS ANNUAL EEO REPORT </v>
      </c>
      <c r="B1379" s="208"/>
      <c r="C1379" s="208"/>
      <c r="D1379" s="208"/>
      <c r="E1379" s="208"/>
      <c r="F1379" s="208"/>
      <c r="G1379" s="208"/>
      <c r="H1379" s="208"/>
      <c r="I1379" s="208"/>
      <c r="J1379" s="208"/>
      <c r="K1379" s="208"/>
      <c r="L1379" s="208"/>
      <c r="M1379" s="208"/>
      <c r="N1379" s="208"/>
      <c r="O1379" s="208"/>
      <c r="P1379" s="208"/>
      <c r="Q1379" s="208"/>
      <c r="R1379" s="208"/>
      <c r="S1379" s="208"/>
      <c r="T1379" s="208"/>
      <c r="U1379" s="208"/>
      <c r="V1379" s="208"/>
      <c r="W1379" s="209"/>
    </row>
    <row r="1380" spans="1:23" ht="12.75" customHeight="1" x14ac:dyDescent="0.2">
      <c r="A1380" s="210" t="str">
        <f>$A$11</f>
        <v xml:space="preserve">1. SELECT FIELD FROM DROPDOWN MENU: </v>
      </c>
      <c r="B1380" s="211"/>
      <c r="C1380" s="211"/>
      <c r="D1380" s="212"/>
      <c r="E1380" s="213" t="str">
        <f>$E$11</f>
        <v>2. COMPANY NAME, CITY, STATE:</v>
      </c>
      <c r="F1380" s="138"/>
      <c r="G1380" s="138"/>
      <c r="H1380" s="138"/>
      <c r="I1380" s="214"/>
      <c r="J1380" s="161" t="str">
        <f>$J$11</f>
        <v>3. PROJECT NAME or DESCRIPTION:</v>
      </c>
      <c r="K1380" s="162"/>
      <c r="L1380" s="162"/>
      <c r="M1380" s="162"/>
      <c r="N1380" s="163" t="str">
        <f>$N$11</f>
        <v>4. DOLLAR AMOUNT OF CONTRACT:</v>
      </c>
      <c r="O1380" s="164"/>
      <c r="P1380" s="164"/>
      <c r="Q1380" s="164"/>
      <c r="R1380" s="215" t="str">
        <f>$R$11</f>
        <v>5.REPORTING WEEK FOR THIS PROJECT:</v>
      </c>
      <c r="S1380" s="216"/>
      <c r="T1380" s="216"/>
      <c r="U1380" s="216"/>
      <c r="V1380" s="216"/>
      <c r="W1380" s="217"/>
    </row>
    <row r="1381" spans="1:23" ht="12.75" customHeight="1" x14ac:dyDescent="0.2">
      <c r="A1381" s="184"/>
      <c r="B1381" s="185"/>
      <c r="C1381" s="185"/>
      <c r="D1381" s="186"/>
      <c r="E1381" s="190" t="str">
        <f>IF($D$4="","Enter Company information at top of spreadsheet",$D$4)</f>
        <v>Enter Company information at top of spreadsheet</v>
      </c>
      <c r="F1381" s="191"/>
      <c r="G1381" s="191"/>
      <c r="H1381" s="191"/>
      <c r="I1381" s="192"/>
      <c r="J1381" s="165"/>
      <c r="K1381" s="166"/>
      <c r="L1381" s="166"/>
      <c r="M1381" s="166"/>
      <c r="N1381" s="169"/>
      <c r="O1381" s="170"/>
      <c r="P1381" s="170"/>
      <c r="Q1381" s="171"/>
      <c r="R1381" s="197"/>
      <c r="S1381" s="198"/>
      <c r="T1381" s="198"/>
      <c r="U1381" s="198"/>
      <c r="V1381" s="198"/>
      <c r="W1381" s="199"/>
    </row>
    <row r="1382" spans="1:23" x14ac:dyDescent="0.2">
      <c r="A1382" s="184"/>
      <c r="B1382" s="185"/>
      <c r="C1382" s="185"/>
      <c r="D1382" s="186"/>
      <c r="E1382" s="193"/>
      <c r="F1382" s="191"/>
      <c r="G1382" s="191"/>
      <c r="H1382" s="191"/>
      <c r="I1382" s="192"/>
      <c r="J1382" s="165"/>
      <c r="K1382" s="166"/>
      <c r="L1382" s="166"/>
      <c r="M1382" s="166"/>
      <c r="N1382" s="172"/>
      <c r="O1382" s="170"/>
      <c r="P1382" s="170"/>
      <c r="Q1382" s="171"/>
      <c r="R1382" s="200"/>
      <c r="S1382" s="198"/>
      <c r="T1382" s="198"/>
      <c r="U1382" s="198"/>
      <c r="V1382" s="198"/>
      <c r="W1382" s="199"/>
    </row>
    <row r="1383" spans="1:23" ht="13.5" thickBot="1" x14ac:dyDescent="0.25">
      <c r="A1383" s="187"/>
      <c r="B1383" s="188"/>
      <c r="C1383" s="188"/>
      <c r="D1383" s="189"/>
      <c r="E1383" s="194"/>
      <c r="F1383" s="195"/>
      <c r="G1383" s="195"/>
      <c r="H1383" s="195"/>
      <c r="I1383" s="196"/>
      <c r="J1383" s="167"/>
      <c r="K1383" s="168"/>
      <c r="L1383" s="168"/>
      <c r="M1383" s="168"/>
      <c r="N1383" s="173"/>
      <c r="O1383" s="174"/>
      <c r="P1383" s="174"/>
      <c r="Q1383" s="175"/>
      <c r="R1383" s="201"/>
      <c r="S1383" s="202"/>
      <c r="T1383" s="202"/>
      <c r="U1383" s="202"/>
      <c r="V1383" s="202"/>
      <c r="W1383" s="203"/>
    </row>
    <row r="1384" spans="1:23" ht="13.5" customHeight="1" thickBot="1" x14ac:dyDescent="0.25">
      <c r="A1384" s="204" t="str">
        <f>$A$15</f>
        <v>This collection of information is required by law and regulation 23 U.S.C. 140a and 23 CFR Part 230. The OMB control number for this collection is 2125-0019 expiring in March 2025.</v>
      </c>
      <c r="B1384" s="205"/>
      <c r="C1384" s="205"/>
      <c r="D1384" s="205"/>
      <c r="E1384" s="205"/>
      <c r="F1384" s="205"/>
      <c r="G1384" s="205"/>
      <c r="H1384" s="205"/>
      <c r="I1384" s="205"/>
      <c r="J1384" s="205"/>
      <c r="K1384" s="205"/>
      <c r="L1384" s="205"/>
      <c r="M1384" s="205"/>
      <c r="N1384" s="205"/>
      <c r="O1384" s="205"/>
      <c r="P1384" s="205"/>
      <c r="Q1384" s="205"/>
      <c r="R1384" s="205"/>
      <c r="S1384" s="205"/>
      <c r="T1384" s="205"/>
      <c r="U1384" s="205"/>
      <c r="V1384" s="205"/>
      <c r="W1384" s="206"/>
    </row>
    <row r="1385" spans="1:23" ht="25.5" customHeight="1" thickBot="1" x14ac:dyDescent="0.25">
      <c r="A1385" s="178" t="str">
        <f>$A$16</f>
        <v>6. WORKFORCE ON FEDERAL-AID AND CONSTRUCTION SITE(S) DURING LAST FULL PAY PERIOD ENDING IN JULY 2024</v>
      </c>
      <c r="B1385" s="179"/>
      <c r="C1385" s="179"/>
      <c r="D1385" s="179"/>
      <c r="E1385" s="179"/>
      <c r="F1385" s="179"/>
      <c r="G1385" s="179"/>
      <c r="H1385" s="179"/>
      <c r="I1385" s="179"/>
      <c r="J1385" s="179"/>
      <c r="K1385" s="179"/>
      <c r="L1385" s="179"/>
      <c r="M1385" s="179"/>
      <c r="N1385" s="179"/>
      <c r="O1385" s="179"/>
      <c r="P1385" s="179"/>
      <c r="Q1385" s="179"/>
      <c r="R1385" s="179"/>
      <c r="S1385" s="179"/>
      <c r="T1385" s="179"/>
      <c r="U1385" s="179"/>
      <c r="V1385" s="179"/>
      <c r="W1385" s="180"/>
    </row>
    <row r="1386" spans="1:23" ht="14.25" thickTop="1" thickBot="1" x14ac:dyDescent="0.25">
      <c r="A1386" s="181" t="str">
        <f>$A$17</f>
        <v>TABLE A</v>
      </c>
      <c r="B1386" s="182"/>
      <c r="C1386" s="182"/>
      <c r="D1386" s="182"/>
      <c r="E1386" s="182"/>
      <c r="F1386" s="182"/>
      <c r="G1386" s="182"/>
      <c r="H1386" s="182"/>
      <c r="I1386" s="182"/>
      <c r="J1386" s="182"/>
      <c r="K1386" s="182"/>
      <c r="L1386" s="182"/>
      <c r="M1386" s="182"/>
      <c r="N1386" s="182"/>
      <c r="O1386" s="182"/>
      <c r="P1386" s="182"/>
      <c r="Q1386" s="182"/>
      <c r="R1386" s="182"/>
      <c r="S1386" s="183"/>
      <c r="T1386" s="231" t="str">
        <f>$T$17</f>
        <v>TABLE B</v>
      </c>
      <c r="U1386" s="232"/>
      <c r="V1386" s="232"/>
      <c r="W1386" s="233"/>
    </row>
    <row r="1387" spans="1:23" ht="97.5" customHeight="1" thickTop="1" thickBot="1" x14ac:dyDescent="0.25">
      <c r="A1387" s="32" t="str">
        <f>$A$18</f>
        <v>JOB CATEGORIES</v>
      </c>
      <c r="B1387" s="238" t="str">
        <f>$B$18</f>
        <v>TOTAL EMPLOYED</v>
      </c>
      <c r="C1387" s="239"/>
      <c r="D1387" s="240" t="str">
        <f>$D$18</f>
        <v>TOTAL RACIAL / ETHNIC MINORITY</v>
      </c>
      <c r="E1387" s="241"/>
      <c r="F1387" s="242" t="str">
        <f>$F$18</f>
        <v>BLACK or
AFRICAN
AMERICAN</v>
      </c>
      <c r="G1387" s="177"/>
      <c r="H1387" s="176" t="str">
        <f>$H$18</f>
        <v>HISPANIC OR LATINO</v>
      </c>
      <c r="I1387" s="177"/>
      <c r="J1387" s="176" t="str">
        <f>$J$18</f>
        <v>AMERICAN 
INDIAN OR 
ALASKA 
NATIVE</v>
      </c>
      <c r="K1387" s="177"/>
      <c r="L1387" s="176" t="str">
        <f>$L$18</f>
        <v>ASIAN</v>
      </c>
      <c r="M1387" s="177"/>
      <c r="N1387" s="176" t="str">
        <f>$N$18</f>
        <v>NATIVE 
HAWAIIAN OR 
OTHER PACIFIC ISLANDER</v>
      </c>
      <c r="O1387" s="177"/>
      <c r="P1387" s="176" t="str">
        <f>$P$18</f>
        <v>TWO OR MORE RACES</v>
      </c>
      <c r="Q1387" s="177"/>
      <c r="R1387" s="176" t="str">
        <f>$R$18</f>
        <v xml:space="preserve">WHITE </v>
      </c>
      <c r="S1387" s="218"/>
      <c r="T1387" s="219" t="str">
        <f>$T$18</f>
        <v>APPRENTICES</v>
      </c>
      <c r="U1387" s="219"/>
      <c r="V1387" s="220" t="str">
        <f>$V$18</f>
        <v>ON THE JOB TRAINEES</v>
      </c>
      <c r="W1387" s="221"/>
    </row>
    <row r="1388" spans="1:23" ht="13.5" thickBot="1" x14ac:dyDescent="0.25">
      <c r="A1388" s="33"/>
      <c r="B1388" s="34" t="str">
        <f>$B$19</f>
        <v>M</v>
      </c>
      <c r="C1388" s="35" t="str">
        <f>$C$19</f>
        <v>F</v>
      </c>
      <c r="D1388" s="36" t="str">
        <f>$D$19</f>
        <v>M</v>
      </c>
      <c r="E1388" s="35" t="str">
        <f>$E$19</f>
        <v>F</v>
      </c>
      <c r="F1388" s="37" t="str">
        <f>$F$19</f>
        <v>M</v>
      </c>
      <c r="G1388" s="38" t="str">
        <f>$G$19</f>
        <v>F</v>
      </c>
      <c r="H1388" s="39" t="str">
        <f>$H$19</f>
        <v>M</v>
      </c>
      <c r="I1388" s="38" t="str">
        <f>$I$19</f>
        <v>F</v>
      </c>
      <c r="J1388" s="39" t="str">
        <f>$J$19</f>
        <v>M</v>
      </c>
      <c r="K1388" s="38" t="str">
        <f>$K$19</f>
        <v>F</v>
      </c>
      <c r="L1388" s="39" t="str">
        <f>$L$19</f>
        <v>M</v>
      </c>
      <c r="M1388" s="38" t="str">
        <f>$M$19</f>
        <v>F</v>
      </c>
      <c r="N1388" s="39" t="str">
        <f>$N$19</f>
        <v>M</v>
      </c>
      <c r="O1388" s="38" t="str">
        <f>$O$19</f>
        <v>F</v>
      </c>
      <c r="P1388" s="39" t="str">
        <f>$P$19</f>
        <v>M</v>
      </c>
      <c r="Q1388" s="38" t="str">
        <f>$Q$19</f>
        <v>F</v>
      </c>
      <c r="R1388" s="39" t="str">
        <f>$R$19</f>
        <v>M</v>
      </c>
      <c r="S1388" s="40" t="str">
        <f>$S$19</f>
        <v>F</v>
      </c>
      <c r="T1388" s="41" t="str">
        <f>$T$19</f>
        <v>M</v>
      </c>
      <c r="U1388" s="35" t="str">
        <f>$U$19</f>
        <v>F</v>
      </c>
      <c r="V1388" s="96" t="str">
        <f>$V$19</f>
        <v>M</v>
      </c>
      <c r="W1388" s="42" t="str">
        <f>$W$19</f>
        <v>F</v>
      </c>
    </row>
    <row r="1389" spans="1:23" ht="13.5" thickBot="1" x14ac:dyDescent="0.25">
      <c r="A1389" s="43" t="str">
        <f>$A$20</f>
        <v>OFFICIALS</v>
      </c>
      <c r="B1389" s="111">
        <f>F1389+H1389+J1389+L1389+N1389+P1389+R1389</f>
        <v>0</v>
      </c>
      <c r="C1389" s="112">
        <f t="shared" ref="C1389:C1403" si="221">G1389+I1389+K1389+M1389+O1389+Q1389+S1389</f>
        <v>0</v>
      </c>
      <c r="D1389" s="113">
        <f t="shared" ref="D1389:D1403" si="222">F1389+H1389+J1389+L1389+N1389+P1389</f>
        <v>0</v>
      </c>
      <c r="E1389" s="112">
        <f t="shared" ref="E1389:E1403" si="223">G1389+I1389+K1389+M1389+O1389+Q1389</f>
        <v>0</v>
      </c>
      <c r="F1389" s="55"/>
      <c r="G1389" s="56"/>
      <c r="H1389" s="57"/>
      <c r="I1389" s="56"/>
      <c r="J1389" s="57"/>
      <c r="K1389" s="56"/>
      <c r="L1389" s="57"/>
      <c r="M1389" s="56"/>
      <c r="N1389" s="57"/>
      <c r="O1389" s="56"/>
      <c r="P1389" s="57"/>
      <c r="Q1389" s="56"/>
      <c r="R1389" s="58"/>
      <c r="S1389" s="59"/>
      <c r="T1389" s="128"/>
      <c r="U1389" s="129"/>
      <c r="V1389" s="128"/>
      <c r="W1389" s="130"/>
    </row>
    <row r="1390" spans="1:23" ht="13.5" thickBot="1" x14ac:dyDescent="0.25">
      <c r="A1390" s="43" t="str">
        <f>$A$21</f>
        <v>SUPERVISORS</v>
      </c>
      <c r="B1390" s="111">
        <f t="shared" ref="B1390:B1403" si="224">F1390+H1390+J1390+L1390+N1390+P1390+R1390</f>
        <v>0</v>
      </c>
      <c r="C1390" s="112">
        <f t="shared" si="221"/>
        <v>0</v>
      </c>
      <c r="D1390" s="113">
        <f t="shared" si="222"/>
        <v>0</v>
      </c>
      <c r="E1390" s="112">
        <f t="shared" si="223"/>
        <v>0</v>
      </c>
      <c r="F1390" s="55"/>
      <c r="G1390" s="56"/>
      <c r="H1390" s="57"/>
      <c r="I1390" s="56"/>
      <c r="J1390" s="57"/>
      <c r="K1390" s="56"/>
      <c r="L1390" s="57"/>
      <c r="M1390" s="56"/>
      <c r="N1390" s="57"/>
      <c r="O1390" s="56"/>
      <c r="P1390" s="57"/>
      <c r="Q1390" s="60"/>
      <c r="R1390" s="61"/>
      <c r="S1390" s="62"/>
      <c r="T1390" s="131"/>
      <c r="U1390" s="132"/>
      <c r="V1390" s="131"/>
      <c r="W1390" s="133"/>
    </row>
    <row r="1391" spans="1:23" ht="13.5" thickBot="1" x14ac:dyDescent="0.25">
      <c r="A1391" s="43" t="str">
        <f>$A$22</f>
        <v>FOREMEN/WOMEN</v>
      </c>
      <c r="B1391" s="111">
        <f t="shared" si="224"/>
        <v>0</v>
      </c>
      <c r="C1391" s="112">
        <f t="shared" si="221"/>
        <v>0</v>
      </c>
      <c r="D1391" s="113">
        <f t="shared" si="222"/>
        <v>0</v>
      </c>
      <c r="E1391" s="112">
        <f t="shared" si="223"/>
        <v>0</v>
      </c>
      <c r="F1391" s="55"/>
      <c r="G1391" s="56"/>
      <c r="H1391" s="57"/>
      <c r="I1391" s="56"/>
      <c r="J1391" s="57"/>
      <c r="K1391" s="56"/>
      <c r="L1391" s="57"/>
      <c r="M1391" s="56"/>
      <c r="N1391" s="57"/>
      <c r="O1391" s="56"/>
      <c r="P1391" s="57"/>
      <c r="Q1391" s="60"/>
      <c r="R1391" s="65"/>
      <c r="S1391" s="66"/>
      <c r="T1391" s="134"/>
      <c r="U1391" s="135"/>
      <c r="V1391" s="134"/>
      <c r="W1391" s="136"/>
    </row>
    <row r="1392" spans="1:23" ht="13.5" thickBot="1" x14ac:dyDescent="0.25">
      <c r="A1392" s="43" t="str">
        <f>$A$23</f>
        <v>CLERICAL</v>
      </c>
      <c r="B1392" s="111">
        <f t="shared" si="224"/>
        <v>0</v>
      </c>
      <c r="C1392" s="112">
        <f t="shared" si="221"/>
        <v>0</v>
      </c>
      <c r="D1392" s="113">
        <f t="shared" si="222"/>
        <v>0</v>
      </c>
      <c r="E1392" s="112">
        <f t="shared" si="223"/>
        <v>0</v>
      </c>
      <c r="F1392" s="55"/>
      <c r="G1392" s="56"/>
      <c r="H1392" s="57"/>
      <c r="I1392" s="56"/>
      <c r="J1392" s="57"/>
      <c r="K1392" s="56"/>
      <c r="L1392" s="57"/>
      <c r="M1392" s="56"/>
      <c r="N1392" s="57"/>
      <c r="O1392" s="56"/>
      <c r="P1392" s="57"/>
      <c r="Q1392" s="60"/>
      <c r="R1392" s="65"/>
      <c r="S1392" s="66"/>
      <c r="T1392" s="134"/>
      <c r="U1392" s="135"/>
      <c r="V1392" s="134"/>
      <c r="W1392" s="136"/>
    </row>
    <row r="1393" spans="1:23" ht="13.5" thickBot="1" x14ac:dyDescent="0.25">
      <c r="A1393" s="43" t="str">
        <f>$A$24</f>
        <v>EQUIPMENT OPERATORS</v>
      </c>
      <c r="B1393" s="111">
        <f t="shared" si="224"/>
        <v>0</v>
      </c>
      <c r="C1393" s="112">
        <f t="shared" si="221"/>
        <v>0</v>
      </c>
      <c r="D1393" s="113">
        <f t="shared" si="222"/>
        <v>0</v>
      </c>
      <c r="E1393" s="112">
        <f t="shared" si="223"/>
        <v>0</v>
      </c>
      <c r="F1393" s="55"/>
      <c r="G1393" s="56"/>
      <c r="H1393" s="57"/>
      <c r="I1393" s="56"/>
      <c r="J1393" s="57"/>
      <c r="K1393" s="56"/>
      <c r="L1393" s="57"/>
      <c r="M1393" s="56"/>
      <c r="N1393" s="57"/>
      <c r="O1393" s="56"/>
      <c r="P1393" s="57"/>
      <c r="Q1393" s="60"/>
      <c r="R1393" s="65"/>
      <c r="S1393" s="66"/>
      <c r="T1393" s="67"/>
      <c r="U1393" s="89"/>
      <c r="V1393" s="67"/>
      <c r="W1393" s="68"/>
    </row>
    <row r="1394" spans="1:23" ht="13.5" thickBot="1" x14ac:dyDescent="0.25">
      <c r="A1394" s="43" t="str">
        <f>$A$25</f>
        <v>MECHANICS</v>
      </c>
      <c r="B1394" s="111">
        <f t="shared" si="224"/>
        <v>0</v>
      </c>
      <c r="C1394" s="112">
        <f t="shared" si="221"/>
        <v>0</v>
      </c>
      <c r="D1394" s="113">
        <f t="shared" si="222"/>
        <v>0</v>
      </c>
      <c r="E1394" s="112">
        <f t="shared" si="223"/>
        <v>0</v>
      </c>
      <c r="F1394" s="55"/>
      <c r="G1394" s="56"/>
      <c r="H1394" s="57"/>
      <c r="I1394" s="56"/>
      <c r="J1394" s="57"/>
      <c r="K1394" s="56"/>
      <c r="L1394" s="57"/>
      <c r="M1394" s="56"/>
      <c r="N1394" s="57"/>
      <c r="O1394" s="56"/>
      <c r="P1394" s="57"/>
      <c r="Q1394" s="60"/>
      <c r="R1394" s="65"/>
      <c r="S1394" s="66"/>
      <c r="T1394" s="67"/>
      <c r="U1394" s="89"/>
      <c r="V1394" s="67"/>
      <c r="W1394" s="68"/>
    </row>
    <row r="1395" spans="1:23" ht="13.5" thickBot="1" x14ac:dyDescent="0.25">
      <c r="A1395" s="43" t="str">
        <f>$A$26</f>
        <v>TRUCK DRIVERS</v>
      </c>
      <c r="B1395" s="111">
        <f t="shared" si="224"/>
        <v>0</v>
      </c>
      <c r="C1395" s="112">
        <f t="shared" si="221"/>
        <v>0</v>
      </c>
      <c r="D1395" s="113">
        <f t="shared" si="222"/>
        <v>0</v>
      </c>
      <c r="E1395" s="112">
        <f t="shared" si="223"/>
        <v>0</v>
      </c>
      <c r="F1395" s="55"/>
      <c r="G1395" s="56"/>
      <c r="H1395" s="57"/>
      <c r="I1395" s="56"/>
      <c r="J1395" s="57"/>
      <c r="K1395" s="56"/>
      <c r="L1395" s="57"/>
      <c r="M1395" s="56"/>
      <c r="N1395" s="57"/>
      <c r="O1395" s="56"/>
      <c r="P1395" s="57"/>
      <c r="Q1395" s="60"/>
      <c r="R1395" s="69"/>
      <c r="S1395" s="70"/>
      <c r="T1395" s="63"/>
      <c r="U1395" s="90"/>
      <c r="V1395" s="63"/>
      <c r="W1395" s="64"/>
    </row>
    <row r="1396" spans="1:23" ht="13.5" thickBot="1" x14ac:dyDescent="0.25">
      <c r="A1396" s="43" t="str">
        <f>$A$27</f>
        <v>IRONWORKERS</v>
      </c>
      <c r="B1396" s="111">
        <f t="shared" si="224"/>
        <v>0</v>
      </c>
      <c r="C1396" s="112">
        <f t="shared" si="221"/>
        <v>0</v>
      </c>
      <c r="D1396" s="113">
        <f t="shared" si="222"/>
        <v>0</v>
      </c>
      <c r="E1396" s="112">
        <f t="shared" si="223"/>
        <v>0</v>
      </c>
      <c r="F1396" s="55"/>
      <c r="G1396" s="56"/>
      <c r="H1396" s="57"/>
      <c r="I1396" s="56"/>
      <c r="J1396" s="57"/>
      <c r="K1396" s="56"/>
      <c r="L1396" s="57"/>
      <c r="M1396" s="56"/>
      <c r="N1396" s="57"/>
      <c r="O1396" s="56"/>
      <c r="P1396" s="57"/>
      <c r="Q1396" s="60"/>
      <c r="R1396" s="71"/>
      <c r="S1396" s="72"/>
      <c r="T1396" s="73"/>
      <c r="U1396" s="91"/>
      <c r="V1396" s="73"/>
      <c r="W1396" s="74"/>
    </row>
    <row r="1397" spans="1:23" ht="13.5" thickBot="1" x14ac:dyDescent="0.25">
      <c r="A1397" s="43" t="str">
        <f>$A$28</f>
        <v>CARPENTERS</v>
      </c>
      <c r="B1397" s="111">
        <f t="shared" si="224"/>
        <v>0</v>
      </c>
      <c r="C1397" s="112">
        <f t="shared" si="221"/>
        <v>0</v>
      </c>
      <c r="D1397" s="113">
        <f t="shared" si="222"/>
        <v>0</v>
      </c>
      <c r="E1397" s="112">
        <f t="shared" si="223"/>
        <v>0</v>
      </c>
      <c r="F1397" s="55"/>
      <c r="G1397" s="56"/>
      <c r="H1397" s="57"/>
      <c r="I1397" s="56"/>
      <c r="J1397" s="57"/>
      <c r="K1397" s="56"/>
      <c r="L1397" s="57"/>
      <c r="M1397" s="56"/>
      <c r="N1397" s="57"/>
      <c r="O1397" s="56"/>
      <c r="P1397" s="57"/>
      <c r="Q1397" s="60"/>
      <c r="R1397" s="71"/>
      <c r="S1397" s="72"/>
      <c r="T1397" s="73"/>
      <c r="U1397" s="91"/>
      <c r="V1397" s="73"/>
      <c r="W1397" s="74"/>
    </row>
    <row r="1398" spans="1:23" ht="13.5" thickBot="1" x14ac:dyDescent="0.25">
      <c r="A1398" s="43" t="str">
        <f>$A$29</f>
        <v>CEMENT MASONS</v>
      </c>
      <c r="B1398" s="111">
        <f t="shared" si="224"/>
        <v>0</v>
      </c>
      <c r="C1398" s="112">
        <f t="shared" si="221"/>
        <v>0</v>
      </c>
      <c r="D1398" s="113">
        <f t="shared" si="222"/>
        <v>0</v>
      </c>
      <c r="E1398" s="112">
        <f t="shared" si="223"/>
        <v>0</v>
      </c>
      <c r="F1398" s="55"/>
      <c r="G1398" s="56"/>
      <c r="H1398" s="57"/>
      <c r="I1398" s="56"/>
      <c r="J1398" s="57"/>
      <c r="K1398" s="56"/>
      <c r="L1398" s="57"/>
      <c r="M1398" s="56"/>
      <c r="N1398" s="57"/>
      <c r="O1398" s="56"/>
      <c r="P1398" s="57"/>
      <c r="Q1398" s="60"/>
      <c r="R1398" s="71"/>
      <c r="S1398" s="72"/>
      <c r="T1398" s="73"/>
      <c r="U1398" s="91"/>
      <c r="V1398" s="73"/>
      <c r="W1398" s="74"/>
    </row>
    <row r="1399" spans="1:23" ht="13.5" thickBot="1" x14ac:dyDescent="0.25">
      <c r="A1399" s="43" t="str">
        <f>$A$30</f>
        <v>ELECTRICIANS</v>
      </c>
      <c r="B1399" s="111">
        <f t="shared" si="224"/>
        <v>0</v>
      </c>
      <c r="C1399" s="112">
        <f t="shared" si="221"/>
        <v>0</v>
      </c>
      <c r="D1399" s="113">
        <f t="shared" si="222"/>
        <v>0</v>
      </c>
      <c r="E1399" s="112">
        <f t="shared" si="223"/>
        <v>0</v>
      </c>
      <c r="F1399" s="55"/>
      <c r="G1399" s="56"/>
      <c r="H1399" s="57"/>
      <c r="I1399" s="56"/>
      <c r="J1399" s="57"/>
      <c r="K1399" s="56"/>
      <c r="L1399" s="57"/>
      <c r="M1399" s="56"/>
      <c r="N1399" s="57"/>
      <c r="O1399" s="56"/>
      <c r="P1399" s="57"/>
      <c r="Q1399" s="60"/>
      <c r="R1399" s="71"/>
      <c r="S1399" s="72"/>
      <c r="T1399" s="73"/>
      <c r="U1399" s="91"/>
      <c r="V1399" s="73"/>
      <c r="W1399" s="74"/>
    </row>
    <row r="1400" spans="1:23" ht="13.5" thickBot="1" x14ac:dyDescent="0.25">
      <c r="A1400" s="43" t="str">
        <f>$A$31</f>
        <v>PIPEFITTER/PLUMBERS</v>
      </c>
      <c r="B1400" s="111">
        <f t="shared" si="224"/>
        <v>0</v>
      </c>
      <c r="C1400" s="112">
        <f t="shared" si="221"/>
        <v>0</v>
      </c>
      <c r="D1400" s="113">
        <f t="shared" si="222"/>
        <v>0</v>
      </c>
      <c r="E1400" s="112">
        <f t="shared" si="223"/>
        <v>0</v>
      </c>
      <c r="F1400" s="55"/>
      <c r="G1400" s="56"/>
      <c r="H1400" s="57"/>
      <c r="I1400" s="56"/>
      <c r="J1400" s="57"/>
      <c r="K1400" s="56"/>
      <c r="L1400" s="57"/>
      <c r="M1400" s="56"/>
      <c r="N1400" s="57"/>
      <c r="O1400" s="56"/>
      <c r="P1400" s="57"/>
      <c r="Q1400" s="56"/>
      <c r="R1400" s="75"/>
      <c r="S1400" s="76"/>
      <c r="T1400" s="77"/>
      <c r="U1400" s="92"/>
      <c r="V1400" s="77"/>
      <c r="W1400" s="78"/>
    </row>
    <row r="1401" spans="1:23" ht="13.5" thickBot="1" x14ac:dyDescent="0.25">
      <c r="A1401" s="43" t="str">
        <f>$A$32</f>
        <v>PAINTERS</v>
      </c>
      <c r="B1401" s="111">
        <f t="shared" si="224"/>
        <v>0</v>
      </c>
      <c r="C1401" s="112">
        <f t="shared" si="221"/>
        <v>0</v>
      </c>
      <c r="D1401" s="113">
        <f t="shared" si="222"/>
        <v>0</v>
      </c>
      <c r="E1401" s="112">
        <f t="shared" si="223"/>
        <v>0</v>
      </c>
      <c r="F1401" s="55"/>
      <c r="G1401" s="56"/>
      <c r="H1401" s="57"/>
      <c r="I1401" s="56"/>
      <c r="J1401" s="57"/>
      <c r="K1401" s="56"/>
      <c r="L1401" s="57"/>
      <c r="M1401" s="56"/>
      <c r="N1401" s="57"/>
      <c r="O1401" s="56"/>
      <c r="P1401" s="57"/>
      <c r="Q1401" s="56"/>
      <c r="R1401" s="57"/>
      <c r="S1401" s="79"/>
      <c r="T1401" s="80"/>
      <c r="U1401" s="93"/>
      <c r="V1401" s="80"/>
      <c r="W1401" s="81"/>
    </row>
    <row r="1402" spans="1:23" ht="13.5" thickBot="1" x14ac:dyDescent="0.25">
      <c r="A1402" s="43" t="str">
        <f>$A$33</f>
        <v>LABORERS-SEMI SKILLED</v>
      </c>
      <c r="B1402" s="111">
        <f t="shared" si="224"/>
        <v>0</v>
      </c>
      <c r="C1402" s="112">
        <f t="shared" si="221"/>
        <v>0</v>
      </c>
      <c r="D1402" s="113">
        <f t="shared" si="222"/>
        <v>0</v>
      </c>
      <c r="E1402" s="112">
        <f t="shared" si="223"/>
        <v>0</v>
      </c>
      <c r="F1402" s="55"/>
      <c r="G1402" s="56"/>
      <c r="H1402" s="57"/>
      <c r="I1402" s="56"/>
      <c r="J1402" s="57"/>
      <c r="K1402" s="56"/>
      <c r="L1402" s="57"/>
      <c r="M1402" s="56"/>
      <c r="N1402" s="57"/>
      <c r="O1402" s="56"/>
      <c r="P1402" s="57"/>
      <c r="Q1402" s="56"/>
      <c r="R1402" s="57"/>
      <c r="S1402" s="79"/>
      <c r="T1402" s="80"/>
      <c r="U1402" s="93"/>
      <c r="V1402" s="80"/>
      <c r="W1402" s="81"/>
    </row>
    <row r="1403" spans="1:23" ht="13.5" thickBot="1" x14ac:dyDescent="0.25">
      <c r="A1403" s="43" t="str">
        <f>$A$34</f>
        <v>LABORERS-UNSKILLED</v>
      </c>
      <c r="B1403" s="111">
        <f t="shared" si="224"/>
        <v>0</v>
      </c>
      <c r="C1403" s="112">
        <f t="shared" si="221"/>
        <v>0</v>
      </c>
      <c r="D1403" s="113">
        <f t="shared" si="222"/>
        <v>0</v>
      </c>
      <c r="E1403" s="112">
        <f t="shared" si="223"/>
        <v>0</v>
      </c>
      <c r="F1403" s="55"/>
      <c r="G1403" s="56"/>
      <c r="H1403" s="57"/>
      <c r="I1403" s="56"/>
      <c r="J1403" s="57"/>
      <c r="K1403" s="56"/>
      <c r="L1403" s="57"/>
      <c r="M1403" s="56"/>
      <c r="N1403" s="57"/>
      <c r="O1403" s="56"/>
      <c r="P1403" s="57"/>
      <c r="Q1403" s="56"/>
      <c r="R1403" s="57"/>
      <c r="S1403" s="79"/>
      <c r="T1403" s="80"/>
      <c r="U1403" s="93"/>
      <c r="V1403" s="80"/>
      <c r="W1403" s="81"/>
    </row>
    <row r="1404" spans="1:23" ht="13.5" thickBot="1" x14ac:dyDescent="0.25">
      <c r="A1404" s="43" t="str">
        <f>$A$35</f>
        <v>TOTAL</v>
      </c>
      <c r="B1404" s="114">
        <f t="shared" ref="B1404:O1404" si="225">SUM(B1389:B1403)</f>
        <v>0</v>
      </c>
      <c r="C1404" s="110">
        <f t="shared" si="225"/>
        <v>0</v>
      </c>
      <c r="D1404" s="115">
        <f t="shared" si="225"/>
        <v>0</v>
      </c>
      <c r="E1404" s="109">
        <f t="shared" si="225"/>
        <v>0</v>
      </c>
      <c r="F1404" s="107">
        <f t="shared" si="225"/>
        <v>0</v>
      </c>
      <c r="G1404" s="108">
        <f t="shared" si="225"/>
        <v>0</v>
      </c>
      <c r="H1404" s="107">
        <f t="shared" si="225"/>
        <v>0</v>
      </c>
      <c r="I1404" s="108">
        <f t="shared" si="225"/>
        <v>0</v>
      </c>
      <c r="J1404" s="107">
        <f t="shared" si="225"/>
        <v>0</v>
      </c>
      <c r="K1404" s="108">
        <f t="shared" si="225"/>
        <v>0</v>
      </c>
      <c r="L1404" s="107">
        <f t="shared" si="225"/>
        <v>0</v>
      </c>
      <c r="M1404" s="108">
        <f t="shared" si="225"/>
        <v>0</v>
      </c>
      <c r="N1404" s="107">
        <f t="shared" si="225"/>
        <v>0</v>
      </c>
      <c r="O1404" s="108">
        <f t="shared" si="225"/>
        <v>0</v>
      </c>
      <c r="P1404" s="107">
        <f>SUM(P1389:P1403)</f>
        <v>0</v>
      </c>
      <c r="Q1404" s="108">
        <f>SUM(Q1389:Q1403)</f>
        <v>0</v>
      </c>
      <c r="R1404" s="107">
        <f t="shared" ref="R1404:S1404" si="226">SUM(R1389:R1403)</f>
        <v>0</v>
      </c>
      <c r="S1404" s="109">
        <f t="shared" si="226"/>
        <v>0</v>
      </c>
      <c r="T1404" s="107">
        <f>SUM(T1389:T1403)</f>
        <v>0</v>
      </c>
      <c r="U1404" s="110">
        <f>SUM(U1389:U1403)</f>
        <v>0</v>
      </c>
      <c r="V1404" s="107">
        <f>SUM(V1389:V1403)</f>
        <v>0</v>
      </c>
      <c r="W1404" s="109">
        <f>SUM(W1389:W1403)</f>
        <v>0</v>
      </c>
    </row>
    <row r="1405" spans="1:23" ht="12.75" customHeight="1" x14ac:dyDescent="0.2">
      <c r="A1405" s="222" t="str">
        <f>$A$36</f>
        <v>TABLE C (Table B data by racial status)</v>
      </c>
      <c r="B1405" s="223"/>
      <c r="C1405" s="223"/>
      <c r="D1405" s="223"/>
      <c r="E1405" s="223"/>
      <c r="F1405" s="223"/>
      <c r="G1405" s="223"/>
      <c r="H1405" s="223"/>
      <c r="I1405" s="223"/>
      <c r="J1405" s="223"/>
      <c r="K1405" s="223"/>
      <c r="L1405" s="223"/>
      <c r="M1405" s="223"/>
      <c r="N1405" s="223"/>
      <c r="O1405" s="223"/>
      <c r="P1405" s="223"/>
      <c r="Q1405" s="223"/>
      <c r="R1405" s="223"/>
      <c r="S1405" s="223"/>
      <c r="T1405" s="223"/>
      <c r="U1405" s="223"/>
      <c r="V1405" s="223"/>
      <c r="W1405" s="224"/>
    </row>
    <row r="1406" spans="1:23" ht="13.5" thickBot="1" x14ac:dyDescent="0.25">
      <c r="A1406" s="225"/>
      <c r="B1406" s="226"/>
      <c r="C1406" s="226"/>
      <c r="D1406" s="226"/>
      <c r="E1406" s="226"/>
      <c r="F1406" s="226"/>
      <c r="G1406" s="226"/>
      <c r="H1406" s="226"/>
      <c r="I1406" s="226"/>
      <c r="J1406" s="226"/>
      <c r="K1406" s="226"/>
      <c r="L1406" s="226"/>
      <c r="M1406" s="226"/>
      <c r="N1406" s="226"/>
      <c r="O1406" s="226"/>
      <c r="P1406" s="226"/>
      <c r="Q1406" s="226"/>
      <c r="R1406" s="226"/>
      <c r="S1406" s="226"/>
      <c r="T1406" s="226"/>
      <c r="U1406" s="226"/>
      <c r="V1406" s="226"/>
      <c r="W1406" s="227"/>
    </row>
    <row r="1407" spans="1:23" ht="13.5" thickBot="1" x14ac:dyDescent="0.25">
      <c r="A1407" s="43" t="str">
        <f>$A$38</f>
        <v>APPRENTICES</v>
      </c>
      <c r="B1407" s="112">
        <f>F1407+H1407+J1407+L1407+N1407+P1407+R1407</f>
        <v>0</v>
      </c>
      <c r="C1407" s="110">
        <f>G1407+I1407+K1407+M1407+O1407+Q1407+S1407</f>
        <v>0</v>
      </c>
      <c r="D1407" s="115">
        <f>F1407+H1407+J1407+L1407+N1407+P1407</f>
        <v>0</v>
      </c>
      <c r="E1407" s="112">
        <f>G1407+I1407+K1407+M1407+O1407+Q1407</f>
        <v>0</v>
      </c>
      <c r="F1407" s="94"/>
      <c r="G1407" s="56"/>
      <c r="H1407" s="95"/>
      <c r="I1407" s="56"/>
      <c r="J1407" s="95"/>
      <c r="K1407" s="56"/>
      <c r="L1407" s="95"/>
      <c r="M1407" s="56"/>
      <c r="N1407" s="95"/>
      <c r="O1407" s="56"/>
      <c r="P1407" s="95"/>
      <c r="Q1407" s="56"/>
      <c r="R1407" s="95"/>
      <c r="S1407" s="56"/>
      <c r="T1407" s="44"/>
      <c r="U1407" s="45"/>
      <c r="V1407" s="44"/>
      <c r="W1407" s="45"/>
    </row>
    <row r="1408" spans="1:23" ht="13.5" thickBot="1" x14ac:dyDescent="0.25">
      <c r="A1408" s="43" t="str">
        <f>$A$39</f>
        <v>OJT TRAINEES</v>
      </c>
      <c r="B1408" s="112">
        <f>F1408+H1408+J1408+L1408+N1408+P1408+R1408</f>
        <v>0</v>
      </c>
      <c r="C1408" s="110">
        <f>G1408+I1408+K1408+M1408+O1408+Q1408+S1408</f>
        <v>0</v>
      </c>
      <c r="D1408" s="115">
        <f>F1408+H1408+J1408+L1408+N1408+P1408</f>
        <v>0</v>
      </c>
      <c r="E1408" s="112">
        <f>G1408+I1408+K1408+M1408+O1408+Q1408</f>
        <v>0</v>
      </c>
      <c r="F1408" s="94"/>
      <c r="G1408" s="56"/>
      <c r="H1408" s="95"/>
      <c r="I1408" s="56"/>
      <c r="J1408" s="95"/>
      <c r="K1408" s="56"/>
      <c r="L1408" s="95"/>
      <c r="M1408" s="56"/>
      <c r="N1408" s="95"/>
      <c r="O1408" s="56"/>
      <c r="P1408" s="95"/>
      <c r="Q1408" s="56"/>
      <c r="R1408" s="95"/>
      <c r="S1408" s="56"/>
      <c r="T1408" s="46"/>
      <c r="U1408" s="47"/>
      <c r="V1408" s="46"/>
      <c r="W1408" s="47"/>
    </row>
    <row r="1409" spans="1:23" ht="15.75" customHeight="1" x14ac:dyDescent="0.2">
      <c r="A1409" s="228" t="str">
        <f>$A$40</f>
        <v xml:space="preserve">8. PREPARED BY: </v>
      </c>
      <c r="B1409" s="229"/>
      <c r="C1409" s="229"/>
      <c r="D1409" s="229"/>
      <c r="E1409" s="229"/>
      <c r="F1409" s="229"/>
      <c r="G1409" s="229"/>
      <c r="H1409" s="230"/>
      <c r="I1409" s="243" t="str">
        <f>$I$40</f>
        <v>9. DATE</v>
      </c>
      <c r="J1409" s="244"/>
      <c r="K1409" s="243" t="str">
        <f>$K$40</f>
        <v>10. REVIEWED BY:    (Signature and Title of State Highway Official)</v>
      </c>
      <c r="L1409" s="245"/>
      <c r="M1409" s="245"/>
      <c r="N1409" s="245"/>
      <c r="O1409" s="245"/>
      <c r="P1409" s="245"/>
      <c r="Q1409" s="245"/>
      <c r="R1409" s="245"/>
      <c r="S1409" s="245"/>
      <c r="T1409" s="245"/>
      <c r="U1409" s="244"/>
      <c r="V1409" s="243" t="s">
        <v>28</v>
      </c>
      <c r="W1409" s="246"/>
    </row>
    <row r="1410" spans="1:23" ht="12.75" customHeight="1" x14ac:dyDescent="0.2">
      <c r="A1410" s="247" t="str">
        <f>$A$41</f>
        <v>(Signature and Title of Contractors Representative)</v>
      </c>
      <c r="B1410" s="248"/>
      <c r="C1410" s="248"/>
      <c r="D1410" s="248"/>
      <c r="E1410" s="248"/>
      <c r="F1410" s="248"/>
      <c r="G1410" s="248"/>
      <c r="H1410" s="249"/>
      <c r="I1410" s="250" t="str">
        <f>IF($I$41="","",$I$41)</f>
        <v/>
      </c>
      <c r="J1410" s="192"/>
      <c r="K1410" s="253" t="str">
        <f>IF($K$41="","",$K$41)</f>
        <v/>
      </c>
      <c r="L1410" s="146"/>
      <c r="M1410" s="146"/>
      <c r="N1410" s="146"/>
      <c r="O1410" s="146"/>
      <c r="P1410" s="146"/>
      <c r="Q1410" s="146"/>
      <c r="R1410" s="146"/>
      <c r="S1410" s="146"/>
      <c r="T1410" s="146"/>
      <c r="U1410" s="254"/>
      <c r="V1410" s="258" t="str">
        <f>IF($V$41="","",$V$41)</f>
        <v/>
      </c>
      <c r="W1410" s="259"/>
    </row>
    <row r="1411" spans="1:23" x14ac:dyDescent="0.2">
      <c r="A1411" s="262" t="str">
        <f>IF($A$42="","",$A$42)</f>
        <v/>
      </c>
      <c r="B1411" s="263"/>
      <c r="C1411" s="263"/>
      <c r="D1411" s="263"/>
      <c r="E1411" s="263"/>
      <c r="F1411" s="263"/>
      <c r="G1411" s="263"/>
      <c r="H1411" s="264"/>
      <c r="I1411" s="193"/>
      <c r="J1411" s="192"/>
      <c r="K1411" s="253"/>
      <c r="L1411" s="146"/>
      <c r="M1411" s="146"/>
      <c r="N1411" s="146"/>
      <c r="O1411" s="146"/>
      <c r="P1411" s="146"/>
      <c r="Q1411" s="146"/>
      <c r="R1411" s="146"/>
      <c r="S1411" s="146"/>
      <c r="T1411" s="146"/>
      <c r="U1411" s="254"/>
      <c r="V1411" s="258"/>
      <c r="W1411" s="259"/>
    </row>
    <row r="1412" spans="1:23" x14ac:dyDescent="0.2">
      <c r="A1412" s="262"/>
      <c r="B1412" s="263"/>
      <c r="C1412" s="263"/>
      <c r="D1412" s="263"/>
      <c r="E1412" s="263"/>
      <c r="F1412" s="263"/>
      <c r="G1412" s="263"/>
      <c r="H1412" s="264"/>
      <c r="I1412" s="193"/>
      <c r="J1412" s="192"/>
      <c r="K1412" s="253"/>
      <c r="L1412" s="146"/>
      <c r="M1412" s="146"/>
      <c r="N1412" s="146"/>
      <c r="O1412" s="146"/>
      <c r="P1412" s="146"/>
      <c r="Q1412" s="146"/>
      <c r="R1412" s="146"/>
      <c r="S1412" s="146"/>
      <c r="T1412" s="146"/>
      <c r="U1412" s="254"/>
      <c r="V1412" s="258"/>
      <c r="W1412" s="259"/>
    </row>
    <row r="1413" spans="1:23" ht="13.5" thickBot="1" x14ac:dyDescent="0.25">
      <c r="A1413" s="265"/>
      <c r="B1413" s="266"/>
      <c r="C1413" s="266"/>
      <c r="D1413" s="266"/>
      <c r="E1413" s="266"/>
      <c r="F1413" s="266"/>
      <c r="G1413" s="266"/>
      <c r="H1413" s="267"/>
      <c r="I1413" s="251"/>
      <c r="J1413" s="252"/>
      <c r="K1413" s="255"/>
      <c r="L1413" s="256"/>
      <c r="M1413" s="256"/>
      <c r="N1413" s="256"/>
      <c r="O1413" s="256"/>
      <c r="P1413" s="256"/>
      <c r="Q1413" s="256"/>
      <c r="R1413" s="256"/>
      <c r="S1413" s="256"/>
      <c r="T1413" s="256"/>
      <c r="U1413" s="257"/>
      <c r="V1413" s="260"/>
      <c r="W1413" s="261"/>
    </row>
    <row r="1414" spans="1:23" x14ac:dyDescent="0.2">
      <c r="A1414" s="234" t="str">
        <f>$A$45</f>
        <v>Form FHWA- 1391 (Rev. 06-22)</v>
      </c>
      <c r="B1414" s="235"/>
      <c r="C1414" s="236"/>
      <c r="D1414" s="236"/>
      <c r="E1414" s="49"/>
      <c r="F1414" s="49"/>
      <c r="G1414" s="49"/>
      <c r="H1414" s="49"/>
      <c r="I1414" s="49"/>
      <c r="J1414" s="237" t="str">
        <f>$J$45</f>
        <v>PREVIOUS EDITIONS ARE OBSOLETE</v>
      </c>
      <c r="K1414" s="237"/>
      <c r="L1414" s="237"/>
      <c r="M1414" s="237"/>
      <c r="N1414" s="237"/>
      <c r="O1414" s="237"/>
      <c r="P1414" s="237"/>
      <c r="Q1414" s="237"/>
      <c r="R1414" s="237"/>
      <c r="S1414" s="237"/>
      <c r="T1414" s="237"/>
      <c r="U1414" s="237"/>
      <c r="V1414" s="237"/>
      <c r="W1414" s="237"/>
    </row>
    <row r="1415" spans="1:23" ht="13.5" thickBot="1" x14ac:dyDescent="0.25"/>
    <row r="1416" spans="1:23" s="52" customFormat="1" ht="18.75" thickBot="1" x14ac:dyDescent="0.3">
      <c r="A1416" s="207" t="str">
        <f>$A$10</f>
        <v xml:space="preserve">FEDERAL-AID HIGHWAY CONSTRUCTION CONTRACTORS ANNUAL EEO REPORT </v>
      </c>
      <c r="B1416" s="208"/>
      <c r="C1416" s="208"/>
      <c r="D1416" s="208"/>
      <c r="E1416" s="208"/>
      <c r="F1416" s="208"/>
      <c r="G1416" s="208"/>
      <c r="H1416" s="208"/>
      <c r="I1416" s="208"/>
      <c r="J1416" s="208"/>
      <c r="K1416" s="208"/>
      <c r="L1416" s="208"/>
      <c r="M1416" s="208"/>
      <c r="N1416" s="208"/>
      <c r="O1416" s="208"/>
      <c r="P1416" s="208"/>
      <c r="Q1416" s="208"/>
      <c r="R1416" s="208"/>
      <c r="S1416" s="208"/>
      <c r="T1416" s="208"/>
      <c r="U1416" s="208"/>
      <c r="V1416" s="208"/>
      <c r="W1416" s="209"/>
    </row>
    <row r="1417" spans="1:23" ht="12.75" customHeight="1" x14ac:dyDescent="0.2">
      <c r="A1417" s="210" t="str">
        <f>$A$11</f>
        <v xml:space="preserve">1. SELECT FIELD FROM DROPDOWN MENU: </v>
      </c>
      <c r="B1417" s="211"/>
      <c r="C1417" s="211"/>
      <c r="D1417" s="212"/>
      <c r="E1417" s="213" t="str">
        <f>$E$11</f>
        <v>2. COMPANY NAME, CITY, STATE:</v>
      </c>
      <c r="F1417" s="138"/>
      <c r="G1417" s="138"/>
      <c r="H1417" s="138"/>
      <c r="I1417" s="214"/>
      <c r="J1417" s="161" t="str">
        <f>$J$11</f>
        <v>3. PROJECT NAME or DESCRIPTION:</v>
      </c>
      <c r="K1417" s="162"/>
      <c r="L1417" s="162"/>
      <c r="M1417" s="162"/>
      <c r="N1417" s="163" t="str">
        <f>$N$11</f>
        <v>4. DOLLAR AMOUNT OF CONTRACT:</v>
      </c>
      <c r="O1417" s="164"/>
      <c r="P1417" s="164"/>
      <c r="Q1417" s="164"/>
      <c r="R1417" s="215" t="str">
        <f>$R$11</f>
        <v>5.REPORTING WEEK FOR THIS PROJECT:</v>
      </c>
      <c r="S1417" s="216"/>
      <c r="T1417" s="216"/>
      <c r="U1417" s="216"/>
      <c r="V1417" s="216"/>
      <c r="W1417" s="217"/>
    </row>
    <row r="1418" spans="1:23" ht="12.75" customHeight="1" x14ac:dyDescent="0.2">
      <c r="A1418" s="184"/>
      <c r="B1418" s="185"/>
      <c r="C1418" s="185"/>
      <c r="D1418" s="186"/>
      <c r="E1418" s="190" t="str">
        <f>IF($D$4="","Enter Company information at top of spreadsheet",$D$4)</f>
        <v>Enter Company information at top of spreadsheet</v>
      </c>
      <c r="F1418" s="191"/>
      <c r="G1418" s="191"/>
      <c r="H1418" s="191"/>
      <c r="I1418" s="192"/>
      <c r="J1418" s="165"/>
      <c r="K1418" s="166"/>
      <c r="L1418" s="166"/>
      <c r="M1418" s="166"/>
      <c r="N1418" s="169"/>
      <c r="O1418" s="170"/>
      <c r="P1418" s="170"/>
      <c r="Q1418" s="171"/>
      <c r="R1418" s="197"/>
      <c r="S1418" s="198"/>
      <c r="T1418" s="198"/>
      <c r="U1418" s="198"/>
      <c r="V1418" s="198"/>
      <c r="W1418" s="199"/>
    </row>
    <row r="1419" spans="1:23" x14ac:dyDescent="0.2">
      <c r="A1419" s="184"/>
      <c r="B1419" s="185"/>
      <c r="C1419" s="185"/>
      <c r="D1419" s="186"/>
      <c r="E1419" s="193"/>
      <c r="F1419" s="191"/>
      <c r="G1419" s="191"/>
      <c r="H1419" s="191"/>
      <c r="I1419" s="192"/>
      <c r="J1419" s="165"/>
      <c r="K1419" s="166"/>
      <c r="L1419" s="166"/>
      <c r="M1419" s="166"/>
      <c r="N1419" s="172"/>
      <c r="O1419" s="170"/>
      <c r="P1419" s="170"/>
      <c r="Q1419" s="171"/>
      <c r="R1419" s="200"/>
      <c r="S1419" s="198"/>
      <c r="T1419" s="198"/>
      <c r="U1419" s="198"/>
      <c r="V1419" s="198"/>
      <c r="W1419" s="199"/>
    </row>
    <row r="1420" spans="1:23" ht="13.5" thickBot="1" x14ac:dyDescent="0.25">
      <c r="A1420" s="187"/>
      <c r="B1420" s="188"/>
      <c r="C1420" s="188"/>
      <c r="D1420" s="189"/>
      <c r="E1420" s="194"/>
      <c r="F1420" s="195"/>
      <c r="G1420" s="195"/>
      <c r="H1420" s="195"/>
      <c r="I1420" s="196"/>
      <c r="J1420" s="167"/>
      <c r="K1420" s="168"/>
      <c r="L1420" s="168"/>
      <c r="M1420" s="168"/>
      <c r="N1420" s="173"/>
      <c r="O1420" s="174"/>
      <c r="P1420" s="174"/>
      <c r="Q1420" s="175"/>
      <c r="R1420" s="201"/>
      <c r="S1420" s="202"/>
      <c r="T1420" s="202"/>
      <c r="U1420" s="202"/>
      <c r="V1420" s="202"/>
      <c r="W1420" s="203"/>
    </row>
    <row r="1421" spans="1:23" ht="13.5" customHeight="1" thickBot="1" x14ac:dyDescent="0.25">
      <c r="A1421" s="204" t="str">
        <f>$A$15</f>
        <v>This collection of information is required by law and regulation 23 U.S.C. 140a and 23 CFR Part 230. The OMB control number for this collection is 2125-0019 expiring in March 2025.</v>
      </c>
      <c r="B1421" s="205"/>
      <c r="C1421" s="205"/>
      <c r="D1421" s="205"/>
      <c r="E1421" s="205"/>
      <c r="F1421" s="205"/>
      <c r="G1421" s="205"/>
      <c r="H1421" s="205"/>
      <c r="I1421" s="205"/>
      <c r="J1421" s="205"/>
      <c r="K1421" s="205"/>
      <c r="L1421" s="205"/>
      <c r="M1421" s="205"/>
      <c r="N1421" s="205"/>
      <c r="O1421" s="205"/>
      <c r="P1421" s="205"/>
      <c r="Q1421" s="205"/>
      <c r="R1421" s="205"/>
      <c r="S1421" s="205"/>
      <c r="T1421" s="205"/>
      <c r="U1421" s="205"/>
      <c r="V1421" s="205"/>
      <c r="W1421" s="206"/>
    </row>
    <row r="1422" spans="1:23" ht="25.5" customHeight="1" thickBot="1" x14ac:dyDescent="0.25">
      <c r="A1422" s="178" t="str">
        <f>$A$16</f>
        <v>6. WORKFORCE ON FEDERAL-AID AND CONSTRUCTION SITE(S) DURING LAST FULL PAY PERIOD ENDING IN JULY 2024</v>
      </c>
      <c r="B1422" s="179"/>
      <c r="C1422" s="179"/>
      <c r="D1422" s="179"/>
      <c r="E1422" s="179"/>
      <c r="F1422" s="179"/>
      <c r="G1422" s="179"/>
      <c r="H1422" s="179"/>
      <c r="I1422" s="179"/>
      <c r="J1422" s="179"/>
      <c r="K1422" s="179"/>
      <c r="L1422" s="179"/>
      <c r="M1422" s="179"/>
      <c r="N1422" s="179"/>
      <c r="O1422" s="179"/>
      <c r="P1422" s="179"/>
      <c r="Q1422" s="179"/>
      <c r="R1422" s="179"/>
      <c r="S1422" s="179"/>
      <c r="T1422" s="179"/>
      <c r="U1422" s="179"/>
      <c r="V1422" s="179"/>
      <c r="W1422" s="180"/>
    </row>
    <row r="1423" spans="1:23" ht="14.25" thickTop="1" thickBot="1" x14ac:dyDescent="0.25">
      <c r="A1423" s="181" t="str">
        <f>$A$17</f>
        <v>TABLE A</v>
      </c>
      <c r="B1423" s="182"/>
      <c r="C1423" s="182"/>
      <c r="D1423" s="182"/>
      <c r="E1423" s="182"/>
      <c r="F1423" s="182"/>
      <c r="G1423" s="182"/>
      <c r="H1423" s="182"/>
      <c r="I1423" s="182"/>
      <c r="J1423" s="182"/>
      <c r="K1423" s="182"/>
      <c r="L1423" s="182"/>
      <c r="M1423" s="182"/>
      <c r="N1423" s="182"/>
      <c r="O1423" s="182"/>
      <c r="P1423" s="182"/>
      <c r="Q1423" s="182"/>
      <c r="R1423" s="182"/>
      <c r="S1423" s="183"/>
      <c r="T1423" s="231" t="str">
        <f>$T$17</f>
        <v>TABLE B</v>
      </c>
      <c r="U1423" s="232"/>
      <c r="V1423" s="232"/>
      <c r="W1423" s="233"/>
    </row>
    <row r="1424" spans="1:23" ht="96" customHeight="1" thickTop="1" thickBot="1" x14ac:dyDescent="0.25">
      <c r="A1424" s="32" t="str">
        <f>$A$18</f>
        <v>JOB CATEGORIES</v>
      </c>
      <c r="B1424" s="238" t="str">
        <f>$B$18</f>
        <v>TOTAL EMPLOYED</v>
      </c>
      <c r="C1424" s="239"/>
      <c r="D1424" s="240" t="str">
        <f>$D$18</f>
        <v>TOTAL RACIAL / ETHNIC MINORITY</v>
      </c>
      <c r="E1424" s="241"/>
      <c r="F1424" s="242" t="str">
        <f>$F$18</f>
        <v>BLACK or
AFRICAN
AMERICAN</v>
      </c>
      <c r="G1424" s="177"/>
      <c r="H1424" s="176" t="str">
        <f>$H$18</f>
        <v>HISPANIC OR LATINO</v>
      </c>
      <c r="I1424" s="177"/>
      <c r="J1424" s="176" t="str">
        <f>$J$18</f>
        <v>AMERICAN 
INDIAN OR 
ALASKA 
NATIVE</v>
      </c>
      <c r="K1424" s="177"/>
      <c r="L1424" s="176" t="str">
        <f>$L$18</f>
        <v>ASIAN</v>
      </c>
      <c r="M1424" s="177"/>
      <c r="N1424" s="176" t="str">
        <f>$N$18</f>
        <v>NATIVE 
HAWAIIAN OR 
OTHER PACIFIC ISLANDER</v>
      </c>
      <c r="O1424" s="177"/>
      <c r="P1424" s="176" t="str">
        <f>$P$18</f>
        <v>TWO OR MORE RACES</v>
      </c>
      <c r="Q1424" s="177"/>
      <c r="R1424" s="176" t="str">
        <f>$R$18</f>
        <v xml:space="preserve">WHITE </v>
      </c>
      <c r="S1424" s="218"/>
      <c r="T1424" s="219" t="str">
        <f>$T$18</f>
        <v>APPRENTICES</v>
      </c>
      <c r="U1424" s="219"/>
      <c r="V1424" s="220" t="str">
        <f>$V$18</f>
        <v>ON THE JOB TRAINEES</v>
      </c>
      <c r="W1424" s="221"/>
    </row>
    <row r="1425" spans="1:23" ht="13.5" thickBot="1" x14ac:dyDescent="0.25">
      <c r="A1425" s="33"/>
      <c r="B1425" s="34" t="str">
        <f>$B$19</f>
        <v>M</v>
      </c>
      <c r="C1425" s="35" t="str">
        <f>$C$19</f>
        <v>F</v>
      </c>
      <c r="D1425" s="36" t="str">
        <f>$D$19</f>
        <v>M</v>
      </c>
      <c r="E1425" s="35" t="str">
        <f>$E$19</f>
        <v>F</v>
      </c>
      <c r="F1425" s="37" t="str">
        <f>$F$19</f>
        <v>M</v>
      </c>
      <c r="G1425" s="38" t="str">
        <f>$G$19</f>
        <v>F</v>
      </c>
      <c r="H1425" s="39" t="str">
        <f>$H$19</f>
        <v>M</v>
      </c>
      <c r="I1425" s="38" t="str">
        <f>$I$19</f>
        <v>F</v>
      </c>
      <c r="J1425" s="39" t="str">
        <f>$J$19</f>
        <v>M</v>
      </c>
      <c r="K1425" s="38" t="str">
        <f>$K$19</f>
        <v>F</v>
      </c>
      <c r="L1425" s="39" t="str">
        <f>$L$19</f>
        <v>M</v>
      </c>
      <c r="M1425" s="38" t="str">
        <f>$M$19</f>
        <v>F</v>
      </c>
      <c r="N1425" s="39" t="str">
        <f>$N$19</f>
        <v>M</v>
      </c>
      <c r="O1425" s="38" t="str">
        <f>$O$19</f>
        <v>F</v>
      </c>
      <c r="P1425" s="39" t="str">
        <f>$P$19</f>
        <v>M</v>
      </c>
      <c r="Q1425" s="38" t="str">
        <f>$Q$19</f>
        <v>F</v>
      </c>
      <c r="R1425" s="39" t="str">
        <f>$R$19</f>
        <v>M</v>
      </c>
      <c r="S1425" s="40" t="str">
        <f>$S$19</f>
        <v>F</v>
      </c>
      <c r="T1425" s="41" t="str">
        <f>$T$19</f>
        <v>M</v>
      </c>
      <c r="U1425" s="35" t="str">
        <f>$U$19</f>
        <v>F</v>
      </c>
      <c r="V1425" s="96" t="str">
        <f>$V$19</f>
        <v>M</v>
      </c>
      <c r="W1425" s="42" t="str">
        <f>$W$19</f>
        <v>F</v>
      </c>
    </row>
    <row r="1426" spans="1:23" ht="13.5" thickBot="1" x14ac:dyDescent="0.25">
      <c r="A1426" s="43" t="str">
        <f>$A$20</f>
        <v>OFFICIALS</v>
      </c>
      <c r="B1426" s="111">
        <f>F1426+H1426+J1426+L1426+N1426+P1426+R1426</f>
        <v>0</v>
      </c>
      <c r="C1426" s="112">
        <f t="shared" ref="C1426:C1440" si="227">G1426+I1426+K1426+M1426+O1426+Q1426+S1426</f>
        <v>0</v>
      </c>
      <c r="D1426" s="113">
        <f t="shared" ref="D1426:D1440" si="228">F1426+H1426+J1426+L1426+N1426+P1426</f>
        <v>0</v>
      </c>
      <c r="E1426" s="112">
        <f t="shared" ref="E1426:E1440" si="229">G1426+I1426+K1426+M1426+O1426+Q1426</f>
        <v>0</v>
      </c>
      <c r="F1426" s="55"/>
      <c r="G1426" s="56"/>
      <c r="H1426" s="57"/>
      <c r="I1426" s="56"/>
      <c r="J1426" s="57"/>
      <c r="K1426" s="56"/>
      <c r="L1426" s="57"/>
      <c r="M1426" s="56"/>
      <c r="N1426" s="57"/>
      <c r="O1426" s="56"/>
      <c r="P1426" s="57"/>
      <c r="Q1426" s="56"/>
      <c r="R1426" s="58"/>
      <c r="S1426" s="59"/>
      <c r="T1426" s="128"/>
      <c r="U1426" s="129"/>
      <c r="V1426" s="128"/>
      <c r="W1426" s="130"/>
    </row>
    <row r="1427" spans="1:23" ht="13.5" thickBot="1" x14ac:dyDescent="0.25">
      <c r="A1427" s="43" t="str">
        <f>$A$21</f>
        <v>SUPERVISORS</v>
      </c>
      <c r="B1427" s="111">
        <f t="shared" ref="B1427:B1440" si="230">F1427+H1427+J1427+L1427+N1427+P1427+R1427</f>
        <v>0</v>
      </c>
      <c r="C1427" s="112">
        <f t="shared" si="227"/>
        <v>0</v>
      </c>
      <c r="D1427" s="113">
        <f t="shared" si="228"/>
        <v>0</v>
      </c>
      <c r="E1427" s="112">
        <f t="shared" si="229"/>
        <v>0</v>
      </c>
      <c r="F1427" s="55"/>
      <c r="G1427" s="56"/>
      <c r="H1427" s="57"/>
      <c r="I1427" s="56"/>
      <c r="J1427" s="57"/>
      <c r="K1427" s="56"/>
      <c r="L1427" s="57"/>
      <c r="M1427" s="56"/>
      <c r="N1427" s="57"/>
      <c r="O1427" s="56"/>
      <c r="P1427" s="57"/>
      <c r="Q1427" s="60"/>
      <c r="R1427" s="61"/>
      <c r="S1427" s="62"/>
      <c r="T1427" s="131"/>
      <c r="U1427" s="132"/>
      <c r="V1427" s="131"/>
      <c r="W1427" s="133"/>
    </row>
    <row r="1428" spans="1:23" ht="13.5" thickBot="1" x14ac:dyDescent="0.25">
      <c r="A1428" s="43" t="str">
        <f>$A$22</f>
        <v>FOREMEN/WOMEN</v>
      </c>
      <c r="B1428" s="111">
        <f t="shared" si="230"/>
        <v>0</v>
      </c>
      <c r="C1428" s="112">
        <f t="shared" si="227"/>
        <v>0</v>
      </c>
      <c r="D1428" s="113">
        <f t="shared" si="228"/>
        <v>0</v>
      </c>
      <c r="E1428" s="112">
        <f t="shared" si="229"/>
        <v>0</v>
      </c>
      <c r="F1428" s="55"/>
      <c r="G1428" s="56"/>
      <c r="H1428" s="57"/>
      <c r="I1428" s="56"/>
      <c r="J1428" s="57"/>
      <c r="K1428" s="56"/>
      <c r="L1428" s="57"/>
      <c r="M1428" s="56"/>
      <c r="N1428" s="57"/>
      <c r="O1428" s="56"/>
      <c r="P1428" s="57"/>
      <c r="Q1428" s="60"/>
      <c r="R1428" s="65"/>
      <c r="S1428" s="66"/>
      <c r="T1428" s="134"/>
      <c r="U1428" s="135"/>
      <c r="V1428" s="134"/>
      <c r="W1428" s="136"/>
    </row>
    <row r="1429" spans="1:23" ht="13.5" thickBot="1" x14ac:dyDescent="0.25">
      <c r="A1429" s="43" t="str">
        <f>$A$23</f>
        <v>CLERICAL</v>
      </c>
      <c r="B1429" s="111">
        <f t="shared" si="230"/>
        <v>0</v>
      </c>
      <c r="C1429" s="112">
        <f t="shared" si="227"/>
        <v>0</v>
      </c>
      <c r="D1429" s="113">
        <f t="shared" si="228"/>
        <v>0</v>
      </c>
      <c r="E1429" s="112">
        <f t="shared" si="229"/>
        <v>0</v>
      </c>
      <c r="F1429" s="55"/>
      <c r="G1429" s="56"/>
      <c r="H1429" s="57"/>
      <c r="I1429" s="56"/>
      <c r="J1429" s="57"/>
      <c r="K1429" s="56"/>
      <c r="L1429" s="57"/>
      <c r="M1429" s="56"/>
      <c r="N1429" s="57"/>
      <c r="O1429" s="56"/>
      <c r="P1429" s="57"/>
      <c r="Q1429" s="60"/>
      <c r="R1429" s="65"/>
      <c r="S1429" s="66"/>
      <c r="T1429" s="134"/>
      <c r="U1429" s="135"/>
      <c r="V1429" s="134"/>
      <c r="W1429" s="136"/>
    </row>
    <row r="1430" spans="1:23" ht="13.5" thickBot="1" x14ac:dyDescent="0.25">
      <c r="A1430" s="43" t="str">
        <f>$A$24</f>
        <v>EQUIPMENT OPERATORS</v>
      </c>
      <c r="B1430" s="111">
        <f t="shared" si="230"/>
        <v>0</v>
      </c>
      <c r="C1430" s="112">
        <f t="shared" si="227"/>
        <v>0</v>
      </c>
      <c r="D1430" s="113">
        <f t="shared" si="228"/>
        <v>0</v>
      </c>
      <c r="E1430" s="112">
        <f t="shared" si="229"/>
        <v>0</v>
      </c>
      <c r="F1430" s="55"/>
      <c r="G1430" s="56"/>
      <c r="H1430" s="57"/>
      <c r="I1430" s="56"/>
      <c r="J1430" s="57"/>
      <c r="K1430" s="56"/>
      <c r="L1430" s="57"/>
      <c r="M1430" s="56"/>
      <c r="N1430" s="57"/>
      <c r="O1430" s="56"/>
      <c r="P1430" s="57"/>
      <c r="Q1430" s="60"/>
      <c r="R1430" s="65"/>
      <c r="S1430" s="66"/>
      <c r="T1430" s="67"/>
      <c r="U1430" s="89"/>
      <c r="V1430" s="67"/>
      <c r="W1430" s="68"/>
    </row>
    <row r="1431" spans="1:23" ht="13.5" thickBot="1" x14ac:dyDescent="0.25">
      <c r="A1431" s="43" t="str">
        <f>$A$25</f>
        <v>MECHANICS</v>
      </c>
      <c r="B1431" s="111">
        <f t="shared" si="230"/>
        <v>0</v>
      </c>
      <c r="C1431" s="112">
        <f t="shared" si="227"/>
        <v>0</v>
      </c>
      <c r="D1431" s="113">
        <f t="shared" si="228"/>
        <v>0</v>
      </c>
      <c r="E1431" s="112">
        <f t="shared" si="229"/>
        <v>0</v>
      </c>
      <c r="F1431" s="55"/>
      <c r="G1431" s="56"/>
      <c r="H1431" s="57"/>
      <c r="I1431" s="56"/>
      <c r="J1431" s="57"/>
      <c r="K1431" s="56"/>
      <c r="L1431" s="57"/>
      <c r="M1431" s="56"/>
      <c r="N1431" s="57"/>
      <c r="O1431" s="56"/>
      <c r="P1431" s="57"/>
      <c r="Q1431" s="60"/>
      <c r="R1431" s="65"/>
      <c r="S1431" s="66"/>
      <c r="T1431" s="67"/>
      <c r="U1431" s="89"/>
      <c r="V1431" s="67"/>
      <c r="W1431" s="68"/>
    </row>
    <row r="1432" spans="1:23" ht="13.5" thickBot="1" x14ac:dyDescent="0.25">
      <c r="A1432" s="43" t="str">
        <f>$A$26</f>
        <v>TRUCK DRIVERS</v>
      </c>
      <c r="B1432" s="111">
        <f t="shared" si="230"/>
        <v>0</v>
      </c>
      <c r="C1432" s="112">
        <f t="shared" si="227"/>
        <v>0</v>
      </c>
      <c r="D1432" s="113">
        <f t="shared" si="228"/>
        <v>0</v>
      </c>
      <c r="E1432" s="112">
        <f t="shared" si="229"/>
        <v>0</v>
      </c>
      <c r="F1432" s="55"/>
      <c r="G1432" s="56"/>
      <c r="H1432" s="57"/>
      <c r="I1432" s="56"/>
      <c r="J1432" s="57"/>
      <c r="K1432" s="56"/>
      <c r="L1432" s="57"/>
      <c r="M1432" s="56"/>
      <c r="N1432" s="57"/>
      <c r="O1432" s="56"/>
      <c r="P1432" s="57"/>
      <c r="Q1432" s="60"/>
      <c r="R1432" s="69"/>
      <c r="S1432" s="70"/>
      <c r="T1432" s="63"/>
      <c r="U1432" s="90"/>
      <c r="V1432" s="63"/>
      <c r="W1432" s="64"/>
    </row>
    <row r="1433" spans="1:23" ht="13.5" thickBot="1" x14ac:dyDescent="0.25">
      <c r="A1433" s="43" t="str">
        <f>$A$27</f>
        <v>IRONWORKERS</v>
      </c>
      <c r="B1433" s="111">
        <f t="shared" si="230"/>
        <v>0</v>
      </c>
      <c r="C1433" s="112">
        <f t="shared" si="227"/>
        <v>0</v>
      </c>
      <c r="D1433" s="113">
        <f t="shared" si="228"/>
        <v>0</v>
      </c>
      <c r="E1433" s="112">
        <f t="shared" si="229"/>
        <v>0</v>
      </c>
      <c r="F1433" s="55"/>
      <c r="G1433" s="56"/>
      <c r="H1433" s="57"/>
      <c r="I1433" s="56"/>
      <c r="J1433" s="57"/>
      <c r="K1433" s="56"/>
      <c r="L1433" s="57"/>
      <c r="M1433" s="56"/>
      <c r="N1433" s="57"/>
      <c r="O1433" s="56"/>
      <c r="P1433" s="57"/>
      <c r="Q1433" s="60"/>
      <c r="R1433" s="71"/>
      <c r="S1433" s="72"/>
      <c r="T1433" s="73"/>
      <c r="U1433" s="91"/>
      <c r="V1433" s="73"/>
      <c r="W1433" s="74"/>
    </row>
    <row r="1434" spans="1:23" ht="13.5" thickBot="1" x14ac:dyDescent="0.25">
      <c r="A1434" s="43" t="str">
        <f>$A$28</f>
        <v>CARPENTERS</v>
      </c>
      <c r="B1434" s="111">
        <f t="shared" si="230"/>
        <v>0</v>
      </c>
      <c r="C1434" s="112">
        <f t="shared" si="227"/>
        <v>0</v>
      </c>
      <c r="D1434" s="113">
        <f t="shared" si="228"/>
        <v>0</v>
      </c>
      <c r="E1434" s="112">
        <f t="shared" si="229"/>
        <v>0</v>
      </c>
      <c r="F1434" s="55"/>
      <c r="G1434" s="56"/>
      <c r="H1434" s="57"/>
      <c r="I1434" s="56"/>
      <c r="J1434" s="57"/>
      <c r="K1434" s="56"/>
      <c r="L1434" s="57"/>
      <c r="M1434" s="56"/>
      <c r="N1434" s="57"/>
      <c r="O1434" s="56"/>
      <c r="P1434" s="57"/>
      <c r="Q1434" s="60"/>
      <c r="R1434" s="71"/>
      <c r="S1434" s="72"/>
      <c r="T1434" s="73"/>
      <c r="U1434" s="91"/>
      <c r="V1434" s="73"/>
      <c r="W1434" s="74"/>
    </row>
    <row r="1435" spans="1:23" ht="13.5" thickBot="1" x14ac:dyDescent="0.25">
      <c r="A1435" s="43" t="str">
        <f>$A$29</f>
        <v>CEMENT MASONS</v>
      </c>
      <c r="B1435" s="111">
        <f t="shared" si="230"/>
        <v>0</v>
      </c>
      <c r="C1435" s="112">
        <f t="shared" si="227"/>
        <v>0</v>
      </c>
      <c r="D1435" s="113">
        <f t="shared" si="228"/>
        <v>0</v>
      </c>
      <c r="E1435" s="112">
        <f t="shared" si="229"/>
        <v>0</v>
      </c>
      <c r="F1435" s="55"/>
      <c r="G1435" s="56"/>
      <c r="H1435" s="57"/>
      <c r="I1435" s="56"/>
      <c r="J1435" s="57"/>
      <c r="K1435" s="56"/>
      <c r="L1435" s="57"/>
      <c r="M1435" s="56"/>
      <c r="N1435" s="57"/>
      <c r="O1435" s="56"/>
      <c r="P1435" s="57"/>
      <c r="Q1435" s="60"/>
      <c r="R1435" s="71"/>
      <c r="S1435" s="72"/>
      <c r="T1435" s="73"/>
      <c r="U1435" s="91"/>
      <c r="V1435" s="73"/>
      <c r="W1435" s="74"/>
    </row>
    <row r="1436" spans="1:23" ht="13.5" thickBot="1" x14ac:dyDescent="0.25">
      <c r="A1436" s="43" t="str">
        <f>$A$30</f>
        <v>ELECTRICIANS</v>
      </c>
      <c r="B1436" s="111">
        <f t="shared" si="230"/>
        <v>0</v>
      </c>
      <c r="C1436" s="112">
        <f t="shared" si="227"/>
        <v>0</v>
      </c>
      <c r="D1436" s="113">
        <f t="shared" si="228"/>
        <v>0</v>
      </c>
      <c r="E1436" s="112">
        <f t="shared" si="229"/>
        <v>0</v>
      </c>
      <c r="F1436" s="55"/>
      <c r="G1436" s="56"/>
      <c r="H1436" s="57"/>
      <c r="I1436" s="56"/>
      <c r="J1436" s="57"/>
      <c r="K1436" s="56"/>
      <c r="L1436" s="57"/>
      <c r="M1436" s="56"/>
      <c r="N1436" s="57"/>
      <c r="O1436" s="56"/>
      <c r="P1436" s="57"/>
      <c r="Q1436" s="60"/>
      <c r="R1436" s="71"/>
      <c r="S1436" s="72"/>
      <c r="T1436" s="73"/>
      <c r="U1436" s="91"/>
      <c r="V1436" s="73"/>
      <c r="W1436" s="74"/>
    </row>
    <row r="1437" spans="1:23" ht="13.5" thickBot="1" x14ac:dyDescent="0.25">
      <c r="A1437" s="43" t="str">
        <f>$A$31</f>
        <v>PIPEFITTER/PLUMBERS</v>
      </c>
      <c r="B1437" s="111">
        <f t="shared" si="230"/>
        <v>0</v>
      </c>
      <c r="C1437" s="112">
        <f t="shared" si="227"/>
        <v>0</v>
      </c>
      <c r="D1437" s="113">
        <f t="shared" si="228"/>
        <v>0</v>
      </c>
      <c r="E1437" s="112">
        <f t="shared" si="229"/>
        <v>0</v>
      </c>
      <c r="F1437" s="55"/>
      <c r="G1437" s="56"/>
      <c r="H1437" s="57"/>
      <c r="I1437" s="56"/>
      <c r="J1437" s="57"/>
      <c r="K1437" s="56"/>
      <c r="L1437" s="57"/>
      <c r="M1437" s="56"/>
      <c r="N1437" s="57"/>
      <c r="O1437" s="56"/>
      <c r="P1437" s="57"/>
      <c r="Q1437" s="56"/>
      <c r="R1437" s="75"/>
      <c r="S1437" s="76"/>
      <c r="T1437" s="77"/>
      <c r="U1437" s="92"/>
      <c r="V1437" s="77"/>
      <c r="W1437" s="78"/>
    </row>
    <row r="1438" spans="1:23" ht="13.5" thickBot="1" x14ac:dyDescent="0.25">
      <c r="A1438" s="43" t="str">
        <f>$A$32</f>
        <v>PAINTERS</v>
      </c>
      <c r="B1438" s="111">
        <f t="shared" si="230"/>
        <v>0</v>
      </c>
      <c r="C1438" s="112">
        <f t="shared" si="227"/>
        <v>0</v>
      </c>
      <c r="D1438" s="113">
        <f t="shared" si="228"/>
        <v>0</v>
      </c>
      <c r="E1438" s="112">
        <f t="shared" si="229"/>
        <v>0</v>
      </c>
      <c r="F1438" s="55"/>
      <c r="G1438" s="56"/>
      <c r="H1438" s="57"/>
      <c r="I1438" s="56"/>
      <c r="J1438" s="57"/>
      <c r="K1438" s="56"/>
      <c r="L1438" s="57"/>
      <c r="M1438" s="56"/>
      <c r="N1438" s="57"/>
      <c r="O1438" s="56"/>
      <c r="P1438" s="57"/>
      <c r="Q1438" s="56"/>
      <c r="R1438" s="57"/>
      <c r="S1438" s="79"/>
      <c r="T1438" s="80"/>
      <c r="U1438" s="93"/>
      <c r="V1438" s="80"/>
      <c r="W1438" s="81"/>
    </row>
    <row r="1439" spans="1:23" ht="13.5" thickBot="1" x14ac:dyDescent="0.25">
      <c r="A1439" s="43" t="str">
        <f>$A$33</f>
        <v>LABORERS-SEMI SKILLED</v>
      </c>
      <c r="B1439" s="111">
        <f t="shared" si="230"/>
        <v>0</v>
      </c>
      <c r="C1439" s="112">
        <f t="shared" si="227"/>
        <v>0</v>
      </c>
      <c r="D1439" s="113">
        <f t="shared" si="228"/>
        <v>0</v>
      </c>
      <c r="E1439" s="112">
        <f t="shared" si="229"/>
        <v>0</v>
      </c>
      <c r="F1439" s="55"/>
      <c r="G1439" s="56"/>
      <c r="H1439" s="57"/>
      <c r="I1439" s="56"/>
      <c r="J1439" s="57"/>
      <c r="K1439" s="56"/>
      <c r="L1439" s="57"/>
      <c r="M1439" s="56"/>
      <c r="N1439" s="57"/>
      <c r="O1439" s="56"/>
      <c r="P1439" s="57"/>
      <c r="Q1439" s="56"/>
      <c r="R1439" s="57"/>
      <c r="S1439" s="79"/>
      <c r="T1439" s="80"/>
      <c r="U1439" s="93"/>
      <c r="V1439" s="80"/>
      <c r="W1439" s="81"/>
    </row>
    <row r="1440" spans="1:23" ht="13.5" thickBot="1" x14ac:dyDescent="0.25">
      <c r="A1440" s="43" t="str">
        <f>$A$34</f>
        <v>LABORERS-UNSKILLED</v>
      </c>
      <c r="B1440" s="111">
        <f t="shared" si="230"/>
        <v>0</v>
      </c>
      <c r="C1440" s="112">
        <f t="shared" si="227"/>
        <v>0</v>
      </c>
      <c r="D1440" s="113">
        <f t="shared" si="228"/>
        <v>0</v>
      </c>
      <c r="E1440" s="112">
        <f t="shared" si="229"/>
        <v>0</v>
      </c>
      <c r="F1440" s="55"/>
      <c r="G1440" s="56"/>
      <c r="H1440" s="57"/>
      <c r="I1440" s="56"/>
      <c r="J1440" s="57"/>
      <c r="K1440" s="56"/>
      <c r="L1440" s="57"/>
      <c r="M1440" s="56"/>
      <c r="N1440" s="57"/>
      <c r="O1440" s="56"/>
      <c r="P1440" s="57"/>
      <c r="Q1440" s="56"/>
      <c r="R1440" s="57"/>
      <c r="S1440" s="79"/>
      <c r="T1440" s="80"/>
      <c r="U1440" s="93"/>
      <c r="V1440" s="80"/>
      <c r="W1440" s="81"/>
    </row>
    <row r="1441" spans="1:23" ht="13.5" thickBot="1" x14ac:dyDescent="0.25">
      <c r="A1441" s="43" t="str">
        <f>$A$35</f>
        <v>TOTAL</v>
      </c>
      <c r="B1441" s="114">
        <f t="shared" ref="B1441:O1441" si="231">SUM(B1426:B1440)</f>
        <v>0</v>
      </c>
      <c r="C1441" s="110">
        <f t="shared" si="231"/>
        <v>0</v>
      </c>
      <c r="D1441" s="115">
        <f t="shared" si="231"/>
        <v>0</v>
      </c>
      <c r="E1441" s="109">
        <f t="shared" si="231"/>
        <v>0</v>
      </c>
      <c r="F1441" s="107">
        <f t="shared" si="231"/>
        <v>0</v>
      </c>
      <c r="G1441" s="108">
        <f t="shared" si="231"/>
        <v>0</v>
      </c>
      <c r="H1441" s="107">
        <f t="shared" si="231"/>
        <v>0</v>
      </c>
      <c r="I1441" s="108">
        <f t="shared" si="231"/>
        <v>0</v>
      </c>
      <c r="J1441" s="107">
        <f t="shared" si="231"/>
        <v>0</v>
      </c>
      <c r="K1441" s="108">
        <f t="shared" si="231"/>
        <v>0</v>
      </c>
      <c r="L1441" s="107">
        <f t="shared" si="231"/>
        <v>0</v>
      </c>
      <c r="M1441" s="108">
        <f t="shared" si="231"/>
        <v>0</v>
      </c>
      <c r="N1441" s="107">
        <f t="shared" si="231"/>
        <v>0</v>
      </c>
      <c r="O1441" s="108">
        <f t="shared" si="231"/>
        <v>0</v>
      </c>
      <c r="P1441" s="107">
        <f>SUM(P1426:P1440)</f>
        <v>0</v>
      </c>
      <c r="Q1441" s="108">
        <f>SUM(Q1426:Q1440)</f>
        <v>0</v>
      </c>
      <c r="R1441" s="107">
        <f t="shared" ref="R1441:S1441" si="232">SUM(R1426:R1440)</f>
        <v>0</v>
      </c>
      <c r="S1441" s="109">
        <f t="shared" si="232"/>
        <v>0</v>
      </c>
      <c r="T1441" s="107">
        <f>SUM(T1426:T1440)</f>
        <v>0</v>
      </c>
      <c r="U1441" s="110">
        <f>SUM(U1426:U1440)</f>
        <v>0</v>
      </c>
      <c r="V1441" s="107">
        <f>SUM(V1426:V1440)</f>
        <v>0</v>
      </c>
      <c r="W1441" s="109">
        <f>SUM(W1426:W1440)</f>
        <v>0</v>
      </c>
    </row>
    <row r="1442" spans="1:23" ht="12.75" customHeight="1" x14ac:dyDescent="0.2">
      <c r="A1442" s="222" t="str">
        <f>$A$36</f>
        <v>TABLE C (Table B data by racial status)</v>
      </c>
      <c r="B1442" s="223"/>
      <c r="C1442" s="223"/>
      <c r="D1442" s="223"/>
      <c r="E1442" s="223"/>
      <c r="F1442" s="223"/>
      <c r="G1442" s="223"/>
      <c r="H1442" s="223"/>
      <c r="I1442" s="223"/>
      <c r="J1442" s="223"/>
      <c r="K1442" s="223"/>
      <c r="L1442" s="223"/>
      <c r="M1442" s="223"/>
      <c r="N1442" s="223"/>
      <c r="O1442" s="223"/>
      <c r="P1442" s="223"/>
      <c r="Q1442" s="223"/>
      <c r="R1442" s="223"/>
      <c r="S1442" s="223"/>
      <c r="T1442" s="223"/>
      <c r="U1442" s="223"/>
      <c r="V1442" s="223"/>
      <c r="W1442" s="224"/>
    </row>
    <row r="1443" spans="1:23" ht="13.5" thickBot="1" x14ac:dyDescent="0.25">
      <c r="A1443" s="225"/>
      <c r="B1443" s="226"/>
      <c r="C1443" s="226"/>
      <c r="D1443" s="226"/>
      <c r="E1443" s="226"/>
      <c r="F1443" s="226"/>
      <c r="G1443" s="226"/>
      <c r="H1443" s="226"/>
      <c r="I1443" s="226"/>
      <c r="J1443" s="226"/>
      <c r="K1443" s="226"/>
      <c r="L1443" s="226"/>
      <c r="M1443" s="226"/>
      <c r="N1443" s="226"/>
      <c r="O1443" s="226"/>
      <c r="P1443" s="226"/>
      <c r="Q1443" s="226"/>
      <c r="R1443" s="226"/>
      <c r="S1443" s="226"/>
      <c r="T1443" s="226"/>
      <c r="U1443" s="226"/>
      <c r="V1443" s="226"/>
      <c r="W1443" s="227"/>
    </row>
    <row r="1444" spans="1:23" ht="13.5" thickBot="1" x14ac:dyDescent="0.25">
      <c r="A1444" s="43" t="str">
        <f>$A$38</f>
        <v>APPRENTICES</v>
      </c>
      <c r="B1444" s="112">
        <f>F1444+H1444+J1444+L1444+N1444+P1444+R1444</f>
        <v>0</v>
      </c>
      <c r="C1444" s="110">
        <f>G1444+I1444+K1444+M1444+O1444+Q1444+S1444</f>
        <v>0</v>
      </c>
      <c r="D1444" s="115">
        <f>F1444+H1444+J1444+L1444+N1444+P1444</f>
        <v>0</v>
      </c>
      <c r="E1444" s="112">
        <f>G1444+I1444+K1444+M1444+O1444+Q1444</f>
        <v>0</v>
      </c>
      <c r="F1444" s="94"/>
      <c r="G1444" s="56"/>
      <c r="H1444" s="95"/>
      <c r="I1444" s="56"/>
      <c r="J1444" s="95"/>
      <c r="K1444" s="56"/>
      <c r="L1444" s="95"/>
      <c r="M1444" s="56"/>
      <c r="N1444" s="95"/>
      <c r="O1444" s="56"/>
      <c r="P1444" s="95"/>
      <c r="Q1444" s="56"/>
      <c r="R1444" s="95"/>
      <c r="S1444" s="56"/>
      <c r="T1444" s="44"/>
      <c r="U1444" s="45"/>
      <c r="V1444" s="44"/>
      <c r="W1444" s="45"/>
    </row>
    <row r="1445" spans="1:23" ht="13.5" thickBot="1" x14ac:dyDescent="0.25">
      <c r="A1445" s="43" t="str">
        <f>$A$39</f>
        <v>OJT TRAINEES</v>
      </c>
      <c r="B1445" s="112">
        <f>F1445+H1445+J1445+L1445+N1445+P1445+R1445</f>
        <v>0</v>
      </c>
      <c r="C1445" s="110">
        <f>G1445+I1445+K1445+M1445+O1445+Q1445+S1445</f>
        <v>0</v>
      </c>
      <c r="D1445" s="115">
        <f>F1445+H1445+J1445+L1445+N1445+P1445</f>
        <v>0</v>
      </c>
      <c r="E1445" s="112">
        <f>G1445+I1445+K1445+M1445+O1445+Q1445</f>
        <v>0</v>
      </c>
      <c r="F1445" s="94"/>
      <c r="G1445" s="56"/>
      <c r="H1445" s="95"/>
      <c r="I1445" s="56"/>
      <c r="J1445" s="95"/>
      <c r="K1445" s="56"/>
      <c r="L1445" s="95"/>
      <c r="M1445" s="56"/>
      <c r="N1445" s="95"/>
      <c r="O1445" s="56"/>
      <c r="P1445" s="95"/>
      <c r="Q1445" s="56"/>
      <c r="R1445" s="95"/>
      <c r="S1445" s="56"/>
      <c r="T1445" s="46"/>
      <c r="U1445" s="47"/>
      <c r="V1445" s="46"/>
      <c r="W1445" s="47"/>
    </row>
    <row r="1446" spans="1:23" ht="15.75" customHeight="1" x14ac:dyDescent="0.2">
      <c r="A1446" s="228" t="str">
        <f>$A$40</f>
        <v xml:space="preserve">8. PREPARED BY: </v>
      </c>
      <c r="B1446" s="229"/>
      <c r="C1446" s="229"/>
      <c r="D1446" s="229"/>
      <c r="E1446" s="229"/>
      <c r="F1446" s="229"/>
      <c r="G1446" s="229"/>
      <c r="H1446" s="230"/>
      <c r="I1446" s="243" t="str">
        <f>$I$40</f>
        <v>9. DATE</v>
      </c>
      <c r="J1446" s="244"/>
      <c r="K1446" s="243" t="str">
        <f>$K$40</f>
        <v>10. REVIEWED BY:    (Signature and Title of State Highway Official)</v>
      </c>
      <c r="L1446" s="245"/>
      <c r="M1446" s="245"/>
      <c r="N1446" s="245"/>
      <c r="O1446" s="245"/>
      <c r="P1446" s="245"/>
      <c r="Q1446" s="245"/>
      <c r="R1446" s="245"/>
      <c r="S1446" s="245"/>
      <c r="T1446" s="245"/>
      <c r="U1446" s="244"/>
      <c r="V1446" s="243" t="s">
        <v>28</v>
      </c>
      <c r="W1446" s="246"/>
    </row>
    <row r="1447" spans="1:23" ht="12.75" customHeight="1" x14ac:dyDescent="0.2">
      <c r="A1447" s="247" t="str">
        <f>$A$41</f>
        <v>(Signature and Title of Contractors Representative)</v>
      </c>
      <c r="B1447" s="248"/>
      <c r="C1447" s="248"/>
      <c r="D1447" s="248"/>
      <c r="E1447" s="248"/>
      <c r="F1447" s="248"/>
      <c r="G1447" s="248"/>
      <c r="H1447" s="249"/>
      <c r="I1447" s="250" t="str">
        <f>IF($I$41="","",$I$41)</f>
        <v/>
      </c>
      <c r="J1447" s="192"/>
      <c r="K1447" s="253" t="str">
        <f>IF($K$41="","",$K$41)</f>
        <v/>
      </c>
      <c r="L1447" s="146"/>
      <c r="M1447" s="146"/>
      <c r="N1447" s="146"/>
      <c r="O1447" s="146"/>
      <c r="P1447" s="146"/>
      <c r="Q1447" s="146"/>
      <c r="R1447" s="146"/>
      <c r="S1447" s="146"/>
      <c r="T1447" s="146"/>
      <c r="U1447" s="254"/>
      <c r="V1447" s="258" t="str">
        <f>IF($V$41="","",$V$41)</f>
        <v/>
      </c>
      <c r="W1447" s="259"/>
    </row>
    <row r="1448" spans="1:23" x14ac:dyDescent="0.2">
      <c r="A1448" s="262" t="str">
        <f>IF($A$42="","",$A$42)</f>
        <v/>
      </c>
      <c r="B1448" s="263"/>
      <c r="C1448" s="263"/>
      <c r="D1448" s="263"/>
      <c r="E1448" s="263"/>
      <c r="F1448" s="263"/>
      <c r="G1448" s="263"/>
      <c r="H1448" s="264"/>
      <c r="I1448" s="193"/>
      <c r="J1448" s="192"/>
      <c r="K1448" s="253"/>
      <c r="L1448" s="146"/>
      <c r="M1448" s="146"/>
      <c r="N1448" s="146"/>
      <c r="O1448" s="146"/>
      <c r="P1448" s="146"/>
      <c r="Q1448" s="146"/>
      <c r="R1448" s="146"/>
      <c r="S1448" s="146"/>
      <c r="T1448" s="146"/>
      <c r="U1448" s="254"/>
      <c r="V1448" s="258"/>
      <c r="W1448" s="259"/>
    </row>
    <row r="1449" spans="1:23" x14ac:dyDescent="0.2">
      <c r="A1449" s="262"/>
      <c r="B1449" s="263"/>
      <c r="C1449" s="263"/>
      <c r="D1449" s="263"/>
      <c r="E1449" s="263"/>
      <c r="F1449" s="263"/>
      <c r="G1449" s="263"/>
      <c r="H1449" s="264"/>
      <c r="I1449" s="193"/>
      <c r="J1449" s="192"/>
      <c r="K1449" s="253"/>
      <c r="L1449" s="146"/>
      <c r="M1449" s="146"/>
      <c r="N1449" s="146"/>
      <c r="O1449" s="146"/>
      <c r="P1449" s="146"/>
      <c r="Q1449" s="146"/>
      <c r="R1449" s="146"/>
      <c r="S1449" s="146"/>
      <c r="T1449" s="146"/>
      <c r="U1449" s="254"/>
      <c r="V1449" s="258"/>
      <c r="W1449" s="259"/>
    </row>
    <row r="1450" spans="1:23" ht="13.5" thickBot="1" x14ac:dyDescent="0.25">
      <c r="A1450" s="265"/>
      <c r="B1450" s="266"/>
      <c r="C1450" s="266"/>
      <c r="D1450" s="266"/>
      <c r="E1450" s="266"/>
      <c r="F1450" s="266"/>
      <c r="G1450" s="266"/>
      <c r="H1450" s="267"/>
      <c r="I1450" s="251"/>
      <c r="J1450" s="252"/>
      <c r="K1450" s="255"/>
      <c r="L1450" s="256"/>
      <c r="M1450" s="256"/>
      <c r="N1450" s="256"/>
      <c r="O1450" s="256"/>
      <c r="P1450" s="256"/>
      <c r="Q1450" s="256"/>
      <c r="R1450" s="256"/>
      <c r="S1450" s="256"/>
      <c r="T1450" s="256"/>
      <c r="U1450" s="257"/>
      <c r="V1450" s="260"/>
      <c r="W1450" s="261"/>
    </row>
    <row r="1451" spans="1:23" x14ac:dyDescent="0.2">
      <c r="A1451" s="234" t="str">
        <f>$A$45</f>
        <v>Form FHWA- 1391 (Rev. 06-22)</v>
      </c>
      <c r="B1451" s="235"/>
      <c r="C1451" s="236"/>
      <c r="D1451" s="236"/>
      <c r="E1451" s="49"/>
      <c r="F1451" s="49"/>
      <c r="G1451" s="49"/>
      <c r="H1451" s="49"/>
      <c r="I1451" s="49"/>
      <c r="J1451" s="237" t="str">
        <f>$J$45</f>
        <v>PREVIOUS EDITIONS ARE OBSOLETE</v>
      </c>
      <c r="K1451" s="237"/>
      <c r="L1451" s="237"/>
      <c r="M1451" s="237"/>
      <c r="N1451" s="237"/>
      <c r="O1451" s="237"/>
      <c r="P1451" s="237"/>
      <c r="Q1451" s="237"/>
      <c r="R1451" s="237"/>
      <c r="S1451" s="237"/>
      <c r="T1451" s="237"/>
      <c r="U1451" s="237"/>
      <c r="V1451" s="237"/>
      <c r="W1451" s="237"/>
    </row>
    <row r="1452" spans="1:23" ht="13.5" thickBot="1" x14ac:dyDescent="0.25"/>
    <row r="1453" spans="1:23" s="52" customFormat="1" ht="18.75" thickBot="1" x14ac:dyDescent="0.3">
      <c r="A1453" s="207" t="str">
        <f>$A$10</f>
        <v xml:space="preserve">FEDERAL-AID HIGHWAY CONSTRUCTION CONTRACTORS ANNUAL EEO REPORT </v>
      </c>
      <c r="B1453" s="208"/>
      <c r="C1453" s="208"/>
      <c r="D1453" s="208"/>
      <c r="E1453" s="208"/>
      <c r="F1453" s="208"/>
      <c r="G1453" s="208"/>
      <c r="H1453" s="208"/>
      <c r="I1453" s="208"/>
      <c r="J1453" s="208"/>
      <c r="K1453" s="208"/>
      <c r="L1453" s="208"/>
      <c r="M1453" s="208"/>
      <c r="N1453" s="208"/>
      <c r="O1453" s="208"/>
      <c r="P1453" s="208"/>
      <c r="Q1453" s="208"/>
      <c r="R1453" s="208"/>
      <c r="S1453" s="208"/>
      <c r="T1453" s="208"/>
      <c r="U1453" s="208"/>
      <c r="V1453" s="208"/>
      <c r="W1453" s="209"/>
    </row>
    <row r="1454" spans="1:23" ht="12.75" customHeight="1" x14ac:dyDescent="0.2">
      <c r="A1454" s="210" t="str">
        <f>$A$11</f>
        <v xml:space="preserve">1. SELECT FIELD FROM DROPDOWN MENU: </v>
      </c>
      <c r="B1454" s="211"/>
      <c r="C1454" s="211"/>
      <c r="D1454" s="212"/>
      <c r="E1454" s="213" t="str">
        <f>$E$11</f>
        <v>2. COMPANY NAME, CITY, STATE:</v>
      </c>
      <c r="F1454" s="138"/>
      <c r="G1454" s="138"/>
      <c r="H1454" s="138"/>
      <c r="I1454" s="214"/>
      <c r="J1454" s="161" t="str">
        <f>$J$11</f>
        <v>3. PROJECT NAME or DESCRIPTION:</v>
      </c>
      <c r="K1454" s="162"/>
      <c r="L1454" s="162"/>
      <c r="M1454" s="162"/>
      <c r="N1454" s="163" t="str">
        <f>$N$11</f>
        <v>4. DOLLAR AMOUNT OF CONTRACT:</v>
      </c>
      <c r="O1454" s="164"/>
      <c r="P1454" s="164"/>
      <c r="Q1454" s="164"/>
      <c r="R1454" s="215" t="str">
        <f>$R$11</f>
        <v>5.REPORTING WEEK FOR THIS PROJECT:</v>
      </c>
      <c r="S1454" s="216"/>
      <c r="T1454" s="216"/>
      <c r="U1454" s="216"/>
      <c r="V1454" s="216"/>
      <c r="W1454" s="217"/>
    </row>
    <row r="1455" spans="1:23" ht="12.75" customHeight="1" x14ac:dyDescent="0.2">
      <c r="A1455" s="184"/>
      <c r="B1455" s="185"/>
      <c r="C1455" s="185"/>
      <c r="D1455" s="186"/>
      <c r="E1455" s="190" t="str">
        <f>IF($D$4="","Enter Company information at top of spreadsheet",$D$4)</f>
        <v>Enter Company information at top of spreadsheet</v>
      </c>
      <c r="F1455" s="191"/>
      <c r="G1455" s="191"/>
      <c r="H1455" s="191"/>
      <c r="I1455" s="192"/>
      <c r="J1455" s="165"/>
      <c r="K1455" s="166"/>
      <c r="L1455" s="166"/>
      <c r="M1455" s="166"/>
      <c r="N1455" s="169"/>
      <c r="O1455" s="170"/>
      <c r="P1455" s="170"/>
      <c r="Q1455" s="171"/>
      <c r="R1455" s="197"/>
      <c r="S1455" s="198"/>
      <c r="T1455" s="198"/>
      <c r="U1455" s="198"/>
      <c r="V1455" s="198"/>
      <c r="W1455" s="199"/>
    </row>
    <row r="1456" spans="1:23" x14ac:dyDescent="0.2">
      <c r="A1456" s="184"/>
      <c r="B1456" s="185"/>
      <c r="C1456" s="185"/>
      <c r="D1456" s="186"/>
      <c r="E1456" s="193"/>
      <c r="F1456" s="191"/>
      <c r="G1456" s="191"/>
      <c r="H1456" s="191"/>
      <c r="I1456" s="192"/>
      <c r="J1456" s="165"/>
      <c r="K1456" s="166"/>
      <c r="L1456" s="166"/>
      <c r="M1456" s="166"/>
      <c r="N1456" s="172"/>
      <c r="O1456" s="170"/>
      <c r="P1456" s="170"/>
      <c r="Q1456" s="171"/>
      <c r="R1456" s="200"/>
      <c r="S1456" s="198"/>
      <c r="T1456" s="198"/>
      <c r="U1456" s="198"/>
      <c r="V1456" s="198"/>
      <c r="W1456" s="199"/>
    </row>
    <row r="1457" spans="1:23" ht="13.5" thickBot="1" x14ac:dyDescent="0.25">
      <c r="A1457" s="187"/>
      <c r="B1457" s="188"/>
      <c r="C1457" s="188"/>
      <c r="D1457" s="189"/>
      <c r="E1457" s="194"/>
      <c r="F1457" s="195"/>
      <c r="G1457" s="195"/>
      <c r="H1457" s="195"/>
      <c r="I1457" s="196"/>
      <c r="J1457" s="167"/>
      <c r="K1457" s="168"/>
      <c r="L1457" s="168"/>
      <c r="M1457" s="168"/>
      <c r="N1457" s="173"/>
      <c r="O1457" s="174"/>
      <c r="P1457" s="174"/>
      <c r="Q1457" s="175"/>
      <c r="R1457" s="201"/>
      <c r="S1457" s="202"/>
      <c r="T1457" s="202"/>
      <c r="U1457" s="202"/>
      <c r="V1457" s="202"/>
      <c r="W1457" s="203"/>
    </row>
    <row r="1458" spans="1:23" ht="13.5" customHeight="1" thickBot="1" x14ac:dyDescent="0.25">
      <c r="A1458" s="204" t="str">
        <f>$A$15</f>
        <v>This collection of information is required by law and regulation 23 U.S.C. 140a and 23 CFR Part 230. The OMB control number for this collection is 2125-0019 expiring in March 2025.</v>
      </c>
      <c r="B1458" s="205"/>
      <c r="C1458" s="205"/>
      <c r="D1458" s="205"/>
      <c r="E1458" s="205"/>
      <c r="F1458" s="205"/>
      <c r="G1458" s="205"/>
      <c r="H1458" s="205"/>
      <c r="I1458" s="205"/>
      <c r="J1458" s="205"/>
      <c r="K1458" s="205"/>
      <c r="L1458" s="205"/>
      <c r="M1458" s="205"/>
      <c r="N1458" s="205"/>
      <c r="O1458" s="205"/>
      <c r="P1458" s="205"/>
      <c r="Q1458" s="205"/>
      <c r="R1458" s="205"/>
      <c r="S1458" s="205"/>
      <c r="T1458" s="205"/>
      <c r="U1458" s="205"/>
      <c r="V1458" s="205"/>
      <c r="W1458" s="206"/>
    </row>
    <row r="1459" spans="1:23" ht="28.5" customHeight="1" thickBot="1" x14ac:dyDescent="0.25">
      <c r="A1459" s="178" t="str">
        <f>$A$16</f>
        <v>6. WORKFORCE ON FEDERAL-AID AND CONSTRUCTION SITE(S) DURING LAST FULL PAY PERIOD ENDING IN JULY 2024</v>
      </c>
      <c r="B1459" s="179"/>
      <c r="C1459" s="179"/>
      <c r="D1459" s="179"/>
      <c r="E1459" s="179"/>
      <c r="F1459" s="179"/>
      <c r="G1459" s="179"/>
      <c r="H1459" s="179"/>
      <c r="I1459" s="179"/>
      <c r="J1459" s="179"/>
      <c r="K1459" s="179"/>
      <c r="L1459" s="179"/>
      <c r="M1459" s="179"/>
      <c r="N1459" s="179"/>
      <c r="O1459" s="179"/>
      <c r="P1459" s="179"/>
      <c r="Q1459" s="179"/>
      <c r="R1459" s="179"/>
      <c r="S1459" s="179"/>
      <c r="T1459" s="179"/>
      <c r="U1459" s="179"/>
      <c r="V1459" s="179"/>
      <c r="W1459" s="180"/>
    </row>
    <row r="1460" spans="1:23" ht="14.25" thickTop="1" thickBot="1" x14ac:dyDescent="0.25">
      <c r="A1460" s="181" t="str">
        <f>$A$17</f>
        <v>TABLE A</v>
      </c>
      <c r="B1460" s="182"/>
      <c r="C1460" s="182"/>
      <c r="D1460" s="182"/>
      <c r="E1460" s="182"/>
      <c r="F1460" s="182"/>
      <c r="G1460" s="182"/>
      <c r="H1460" s="182"/>
      <c r="I1460" s="182"/>
      <c r="J1460" s="182"/>
      <c r="K1460" s="182"/>
      <c r="L1460" s="182"/>
      <c r="M1460" s="182"/>
      <c r="N1460" s="182"/>
      <c r="O1460" s="182"/>
      <c r="P1460" s="182"/>
      <c r="Q1460" s="182"/>
      <c r="R1460" s="182"/>
      <c r="S1460" s="183"/>
      <c r="T1460" s="231" t="str">
        <f>$T$17</f>
        <v>TABLE B</v>
      </c>
      <c r="U1460" s="232"/>
      <c r="V1460" s="232"/>
      <c r="W1460" s="233"/>
    </row>
    <row r="1461" spans="1:23" ht="99" customHeight="1" thickTop="1" thickBot="1" x14ac:dyDescent="0.25">
      <c r="A1461" s="32" t="str">
        <f>$A$18</f>
        <v>JOB CATEGORIES</v>
      </c>
      <c r="B1461" s="238" t="str">
        <f>$B$18</f>
        <v>TOTAL EMPLOYED</v>
      </c>
      <c r="C1461" s="239"/>
      <c r="D1461" s="240" t="str">
        <f>$D$18</f>
        <v>TOTAL RACIAL / ETHNIC MINORITY</v>
      </c>
      <c r="E1461" s="241"/>
      <c r="F1461" s="242" t="str">
        <f>$F$18</f>
        <v>BLACK or
AFRICAN
AMERICAN</v>
      </c>
      <c r="G1461" s="177"/>
      <c r="H1461" s="176" t="str">
        <f>$H$18</f>
        <v>HISPANIC OR LATINO</v>
      </c>
      <c r="I1461" s="177"/>
      <c r="J1461" s="176" t="str">
        <f>$J$18</f>
        <v>AMERICAN 
INDIAN OR 
ALASKA 
NATIVE</v>
      </c>
      <c r="K1461" s="177"/>
      <c r="L1461" s="176" t="str">
        <f>$L$18</f>
        <v>ASIAN</v>
      </c>
      <c r="M1461" s="177"/>
      <c r="N1461" s="176" t="str">
        <f>$N$18</f>
        <v>NATIVE 
HAWAIIAN OR 
OTHER PACIFIC ISLANDER</v>
      </c>
      <c r="O1461" s="177"/>
      <c r="P1461" s="176" t="str">
        <f>$P$18</f>
        <v>TWO OR MORE RACES</v>
      </c>
      <c r="Q1461" s="177"/>
      <c r="R1461" s="176" t="str">
        <f>$R$18</f>
        <v xml:space="preserve">WHITE </v>
      </c>
      <c r="S1461" s="218"/>
      <c r="T1461" s="219" t="str">
        <f>$T$18</f>
        <v>APPRENTICES</v>
      </c>
      <c r="U1461" s="219"/>
      <c r="V1461" s="220" t="str">
        <f>$V$18</f>
        <v>ON THE JOB TRAINEES</v>
      </c>
      <c r="W1461" s="221"/>
    </row>
    <row r="1462" spans="1:23" ht="13.5" thickBot="1" x14ac:dyDescent="0.25">
      <c r="A1462" s="33"/>
      <c r="B1462" s="34" t="str">
        <f>$B$19</f>
        <v>M</v>
      </c>
      <c r="C1462" s="35" t="str">
        <f>$C$19</f>
        <v>F</v>
      </c>
      <c r="D1462" s="36" t="str">
        <f>$D$19</f>
        <v>M</v>
      </c>
      <c r="E1462" s="35" t="str">
        <f>$E$19</f>
        <v>F</v>
      </c>
      <c r="F1462" s="37" t="str">
        <f>$F$19</f>
        <v>M</v>
      </c>
      <c r="G1462" s="38" t="str">
        <f>$G$19</f>
        <v>F</v>
      </c>
      <c r="H1462" s="39" t="str">
        <f>$H$19</f>
        <v>M</v>
      </c>
      <c r="I1462" s="38" t="str">
        <f>$I$19</f>
        <v>F</v>
      </c>
      <c r="J1462" s="39" t="str">
        <f>$J$19</f>
        <v>M</v>
      </c>
      <c r="K1462" s="38" t="str">
        <f>$K$19</f>
        <v>F</v>
      </c>
      <c r="L1462" s="39" t="str">
        <f>$L$19</f>
        <v>M</v>
      </c>
      <c r="M1462" s="38" t="str">
        <f>$M$19</f>
        <v>F</v>
      </c>
      <c r="N1462" s="39" t="str">
        <f>$N$19</f>
        <v>M</v>
      </c>
      <c r="O1462" s="38" t="str">
        <f>$O$19</f>
        <v>F</v>
      </c>
      <c r="P1462" s="39" t="str">
        <f>$P$19</f>
        <v>M</v>
      </c>
      <c r="Q1462" s="38" t="str">
        <f>$Q$19</f>
        <v>F</v>
      </c>
      <c r="R1462" s="39" t="str">
        <f>$R$19</f>
        <v>M</v>
      </c>
      <c r="S1462" s="40" t="str">
        <f>$S$19</f>
        <v>F</v>
      </c>
      <c r="T1462" s="41" t="str">
        <f>$T$19</f>
        <v>M</v>
      </c>
      <c r="U1462" s="35" t="str">
        <f>$U$19</f>
        <v>F</v>
      </c>
      <c r="V1462" s="96" t="str">
        <f>$V$19</f>
        <v>M</v>
      </c>
      <c r="W1462" s="42" t="str">
        <f>$W$19</f>
        <v>F</v>
      </c>
    </row>
    <row r="1463" spans="1:23" ht="13.5" thickBot="1" x14ac:dyDescent="0.25">
      <c r="A1463" s="43" t="str">
        <f>$A$20</f>
        <v>OFFICIALS</v>
      </c>
      <c r="B1463" s="111">
        <f>F1463+H1463+J1463+L1463+N1463+P1463+R1463</f>
        <v>0</v>
      </c>
      <c r="C1463" s="112">
        <f t="shared" ref="C1463:C1477" si="233">G1463+I1463+K1463+M1463+O1463+Q1463+S1463</f>
        <v>0</v>
      </c>
      <c r="D1463" s="113">
        <f t="shared" ref="D1463:D1477" si="234">F1463+H1463+J1463+L1463+N1463+P1463</f>
        <v>0</v>
      </c>
      <c r="E1463" s="112">
        <f t="shared" ref="E1463:E1477" si="235">G1463+I1463+K1463+M1463+O1463+Q1463</f>
        <v>0</v>
      </c>
      <c r="F1463" s="55"/>
      <c r="G1463" s="56"/>
      <c r="H1463" s="57"/>
      <c r="I1463" s="56"/>
      <c r="J1463" s="57"/>
      <c r="K1463" s="56"/>
      <c r="L1463" s="57"/>
      <c r="M1463" s="56"/>
      <c r="N1463" s="57"/>
      <c r="O1463" s="56"/>
      <c r="P1463" s="57"/>
      <c r="Q1463" s="56"/>
      <c r="R1463" s="58"/>
      <c r="S1463" s="59"/>
      <c r="T1463" s="128"/>
      <c r="U1463" s="129"/>
      <c r="V1463" s="128"/>
      <c r="W1463" s="130"/>
    </row>
    <row r="1464" spans="1:23" ht="13.5" thickBot="1" x14ac:dyDescent="0.25">
      <c r="A1464" s="43" t="str">
        <f>$A$21</f>
        <v>SUPERVISORS</v>
      </c>
      <c r="B1464" s="111">
        <f t="shared" ref="B1464:B1477" si="236">F1464+H1464+J1464+L1464+N1464+P1464+R1464</f>
        <v>0</v>
      </c>
      <c r="C1464" s="112">
        <f t="shared" si="233"/>
        <v>0</v>
      </c>
      <c r="D1464" s="113">
        <f t="shared" si="234"/>
        <v>0</v>
      </c>
      <c r="E1464" s="112">
        <f t="shared" si="235"/>
        <v>0</v>
      </c>
      <c r="F1464" s="55"/>
      <c r="G1464" s="56"/>
      <c r="H1464" s="57"/>
      <c r="I1464" s="56"/>
      <c r="J1464" s="57"/>
      <c r="K1464" s="56"/>
      <c r="L1464" s="57"/>
      <c r="M1464" s="56"/>
      <c r="N1464" s="57"/>
      <c r="O1464" s="56"/>
      <c r="P1464" s="57"/>
      <c r="Q1464" s="60"/>
      <c r="R1464" s="61"/>
      <c r="S1464" s="62"/>
      <c r="T1464" s="131"/>
      <c r="U1464" s="132"/>
      <c r="V1464" s="131"/>
      <c r="W1464" s="133"/>
    </row>
    <row r="1465" spans="1:23" ht="13.5" thickBot="1" x14ac:dyDescent="0.25">
      <c r="A1465" s="43" t="str">
        <f>$A$22</f>
        <v>FOREMEN/WOMEN</v>
      </c>
      <c r="B1465" s="111">
        <f t="shared" si="236"/>
        <v>0</v>
      </c>
      <c r="C1465" s="112">
        <f t="shared" si="233"/>
        <v>0</v>
      </c>
      <c r="D1465" s="113">
        <f t="shared" si="234"/>
        <v>0</v>
      </c>
      <c r="E1465" s="112">
        <f t="shared" si="235"/>
        <v>0</v>
      </c>
      <c r="F1465" s="55"/>
      <c r="G1465" s="56"/>
      <c r="H1465" s="57"/>
      <c r="I1465" s="56"/>
      <c r="J1465" s="57"/>
      <c r="K1465" s="56"/>
      <c r="L1465" s="57"/>
      <c r="M1465" s="56"/>
      <c r="N1465" s="57"/>
      <c r="O1465" s="56"/>
      <c r="P1465" s="57"/>
      <c r="Q1465" s="60"/>
      <c r="R1465" s="65"/>
      <c r="S1465" s="66"/>
      <c r="T1465" s="134"/>
      <c r="U1465" s="135"/>
      <c r="V1465" s="134"/>
      <c r="W1465" s="136"/>
    </row>
    <row r="1466" spans="1:23" ht="13.5" thickBot="1" x14ac:dyDescent="0.25">
      <c r="A1466" s="43" t="str">
        <f>$A$23</f>
        <v>CLERICAL</v>
      </c>
      <c r="B1466" s="111">
        <f t="shared" si="236"/>
        <v>0</v>
      </c>
      <c r="C1466" s="112">
        <f t="shared" si="233"/>
        <v>0</v>
      </c>
      <c r="D1466" s="113">
        <f t="shared" si="234"/>
        <v>0</v>
      </c>
      <c r="E1466" s="112">
        <f t="shared" si="235"/>
        <v>0</v>
      </c>
      <c r="F1466" s="55"/>
      <c r="G1466" s="56"/>
      <c r="H1466" s="57"/>
      <c r="I1466" s="56"/>
      <c r="J1466" s="57"/>
      <c r="K1466" s="56"/>
      <c r="L1466" s="57"/>
      <c r="M1466" s="56"/>
      <c r="N1466" s="57"/>
      <c r="O1466" s="56"/>
      <c r="P1466" s="57"/>
      <c r="Q1466" s="60"/>
      <c r="R1466" s="65"/>
      <c r="S1466" s="66"/>
      <c r="T1466" s="134"/>
      <c r="U1466" s="135"/>
      <c r="V1466" s="134"/>
      <c r="W1466" s="136"/>
    </row>
    <row r="1467" spans="1:23" ht="13.5" thickBot="1" x14ac:dyDescent="0.25">
      <c r="A1467" s="43" t="str">
        <f>$A$24</f>
        <v>EQUIPMENT OPERATORS</v>
      </c>
      <c r="B1467" s="111">
        <f t="shared" si="236"/>
        <v>0</v>
      </c>
      <c r="C1467" s="112">
        <f t="shared" si="233"/>
        <v>0</v>
      </c>
      <c r="D1467" s="113">
        <f t="shared" si="234"/>
        <v>0</v>
      </c>
      <c r="E1467" s="112">
        <f t="shared" si="235"/>
        <v>0</v>
      </c>
      <c r="F1467" s="55"/>
      <c r="G1467" s="56"/>
      <c r="H1467" s="57"/>
      <c r="I1467" s="56"/>
      <c r="J1467" s="57"/>
      <c r="K1467" s="56"/>
      <c r="L1467" s="57"/>
      <c r="M1467" s="56"/>
      <c r="N1467" s="57"/>
      <c r="O1467" s="56"/>
      <c r="P1467" s="57"/>
      <c r="Q1467" s="60"/>
      <c r="R1467" s="65"/>
      <c r="S1467" s="66"/>
      <c r="T1467" s="67"/>
      <c r="U1467" s="89"/>
      <c r="V1467" s="67"/>
      <c r="W1467" s="68"/>
    </row>
    <row r="1468" spans="1:23" ht="13.5" thickBot="1" x14ac:dyDescent="0.25">
      <c r="A1468" s="43" t="str">
        <f>$A$25</f>
        <v>MECHANICS</v>
      </c>
      <c r="B1468" s="111">
        <f t="shared" si="236"/>
        <v>0</v>
      </c>
      <c r="C1468" s="112">
        <f t="shared" si="233"/>
        <v>0</v>
      </c>
      <c r="D1468" s="113">
        <f t="shared" si="234"/>
        <v>0</v>
      </c>
      <c r="E1468" s="112">
        <f t="shared" si="235"/>
        <v>0</v>
      </c>
      <c r="F1468" s="55"/>
      <c r="G1468" s="56"/>
      <c r="H1468" s="57"/>
      <c r="I1468" s="56"/>
      <c r="J1468" s="57"/>
      <c r="K1468" s="56"/>
      <c r="L1468" s="57"/>
      <c r="M1468" s="56"/>
      <c r="N1468" s="57"/>
      <c r="O1468" s="56"/>
      <c r="P1468" s="57"/>
      <c r="Q1468" s="60"/>
      <c r="R1468" s="65"/>
      <c r="S1468" s="66"/>
      <c r="T1468" s="67"/>
      <c r="U1468" s="89"/>
      <c r="V1468" s="67"/>
      <c r="W1468" s="68"/>
    </row>
    <row r="1469" spans="1:23" ht="13.5" thickBot="1" x14ac:dyDescent="0.25">
      <c r="A1469" s="43" t="str">
        <f>$A$26</f>
        <v>TRUCK DRIVERS</v>
      </c>
      <c r="B1469" s="111">
        <f t="shared" si="236"/>
        <v>0</v>
      </c>
      <c r="C1469" s="112">
        <f t="shared" si="233"/>
        <v>0</v>
      </c>
      <c r="D1469" s="113">
        <f t="shared" si="234"/>
        <v>0</v>
      </c>
      <c r="E1469" s="112">
        <f t="shared" si="235"/>
        <v>0</v>
      </c>
      <c r="F1469" s="55"/>
      <c r="G1469" s="56"/>
      <c r="H1469" s="57"/>
      <c r="I1469" s="56"/>
      <c r="J1469" s="57"/>
      <c r="K1469" s="56"/>
      <c r="L1469" s="57"/>
      <c r="M1469" s="56"/>
      <c r="N1469" s="57"/>
      <c r="O1469" s="56"/>
      <c r="P1469" s="57"/>
      <c r="Q1469" s="60"/>
      <c r="R1469" s="69"/>
      <c r="S1469" s="70"/>
      <c r="T1469" s="63"/>
      <c r="U1469" s="90"/>
      <c r="V1469" s="63"/>
      <c r="W1469" s="64"/>
    </row>
    <row r="1470" spans="1:23" ht="13.5" thickBot="1" x14ac:dyDescent="0.25">
      <c r="A1470" s="43" t="str">
        <f>$A$27</f>
        <v>IRONWORKERS</v>
      </c>
      <c r="B1470" s="111">
        <f t="shared" si="236"/>
        <v>0</v>
      </c>
      <c r="C1470" s="112">
        <f t="shared" si="233"/>
        <v>0</v>
      </c>
      <c r="D1470" s="113">
        <f t="shared" si="234"/>
        <v>0</v>
      </c>
      <c r="E1470" s="112">
        <f t="shared" si="235"/>
        <v>0</v>
      </c>
      <c r="F1470" s="55"/>
      <c r="G1470" s="56"/>
      <c r="H1470" s="57"/>
      <c r="I1470" s="56"/>
      <c r="J1470" s="57"/>
      <c r="K1470" s="56"/>
      <c r="L1470" s="57"/>
      <c r="M1470" s="56"/>
      <c r="N1470" s="57"/>
      <c r="O1470" s="56"/>
      <c r="P1470" s="57"/>
      <c r="Q1470" s="60"/>
      <c r="R1470" s="71"/>
      <c r="S1470" s="72"/>
      <c r="T1470" s="73"/>
      <c r="U1470" s="91"/>
      <c r="V1470" s="73"/>
      <c r="W1470" s="74"/>
    </row>
    <row r="1471" spans="1:23" ht="13.5" thickBot="1" x14ac:dyDescent="0.25">
      <c r="A1471" s="43" t="str">
        <f>$A$28</f>
        <v>CARPENTERS</v>
      </c>
      <c r="B1471" s="111">
        <f t="shared" si="236"/>
        <v>0</v>
      </c>
      <c r="C1471" s="112">
        <f t="shared" si="233"/>
        <v>0</v>
      </c>
      <c r="D1471" s="113">
        <f t="shared" si="234"/>
        <v>0</v>
      </c>
      <c r="E1471" s="112">
        <f t="shared" si="235"/>
        <v>0</v>
      </c>
      <c r="F1471" s="55"/>
      <c r="G1471" s="56"/>
      <c r="H1471" s="57"/>
      <c r="I1471" s="56"/>
      <c r="J1471" s="57"/>
      <c r="K1471" s="56"/>
      <c r="L1471" s="57"/>
      <c r="M1471" s="56"/>
      <c r="N1471" s="57"/>
      <c r="O1471" s="56"/>
      <c r="P1471" s="57"/>
      <c r="Q1471" s="60"/>
      <c r="R1471" s="71"/>
      <c r="S1471" s="72"/>
      <c r="T1471" s="73"/>
      <c r="U1471" s="91"/>
      <c r="V1471" s="73"/>
      <c r="W1471" s="74"/>
    </row>
    <row r="1472" spans="1:23" ht="13.5" thickBot="1" x14ac:dyDescent="0.25">
      <c r="A1472" s="43" t="str">
        <f>$A$29</f>
        <v>CEMENT MASONS</v>
      </c>
      <c r="B1472" s="111">
        <f t="shared" si="236"/>
        <v>0</v>
      </c>
      <c r="C1472" s="112">
        <f t="shared" si="233"/>
        <v>0</v>
      </c>
      <c r="D1472" s="113">
        <f t="shared" si="234"/>
        <v>0</v>
      </c>
      <c r="E1472" s="112">
        <f t="shared" si="235"/>
        <v>0</v>
      </c>
      <c r="F1472" s="55"/>
      <c r="G1472" s="56"/>
      <c r="H1472" s="57"/>
      <c r="I1472" s="56"/>
      <c r="J1472" s="57"/>
      <c r="K1472" s="56"/>
      <c r="L1472" s="57"/>
      <c r="M1472" s="56"/>
      <c r="N1472" s="57"/>
      <c r="O1472" s="56"/>
      <c r="P1472" s="57"/>
      <c r="Q1472" s="60"/>
      <c r="R1472" s="71"/>
      <c r="S1472" s="72"/>
      <c r="T1472" s="73"/>
      <c r="U1472" s="91"/>
      <c r="V1472" s="73"/>
      <c r="W1472" s="74"/>
    </row>
    <row r="1473" spans="1:23" ht="13.5" thickBot="1" x14ac:dyDescent="0.25">
      <c r="A1473" s="43" t="str">
        <f>$A$30</f>
        <v>ELECTRICIANS</v>
      </c>
      <c r="B1473" s="111">
        <f t="shared" si="236"/>
        <v>0</v>
      </c>
      <c r="C1473" s="112">
        <f t="shared" si="233"/>
        <v>0</v>
      </c>
      <c r="D1473" s="113">
        <f t="shared" si="234"/>
        <v>0</v>
      </c>
      <c r="E1473" s="112">
        <f t="shared" si="235"/>
        <v>0</v>
      </c>
      <c r="F1473" s="55"/>
      <c r="G1473" s="56"/>
      <c r="H1473" s="57"/>
      <c r="I1473" s="56"/>
      <c r="J1473" s="57"/>
      <c r="K1473" s="56"/>
      <c r="L1473" s="57"/>
      <c r="M1473" s="56"/>
      <c r="N1473" s="57"/>
      <c r="O1473" s="56"/>
      <c r="P1473" s="57"/>
      <c r="Q1473" s="60"/>
      <c r="R1473" s="71"/>
      <c r="S1473" s="72"/>
      <c r="T1473" s="73"/>
      <c r="U1473" s="91"/>
      <c r="V1473" s="73"/>
      <c r="W1473" s="74"/>
    </row>
    <row r="1474" spans="1:23" ht="13.5" thickBot="1" x14ac:dyDescent="0.25">
      <c r="A1474" s="43" t="str">
        <f>$A$31</f>
        <v>PIPEFITTER/PLUMBERS</v>
      </c>
      <c r="B1474" s="111">
        <f t="shared" si="236"/>
        <v>0</v>
      </c>
      <c r="C1474" s="112">
        <f t="shared" si="233"/>
        <v>0</v>
      </c>
      <c r="D1474" s="113">
        <f t="shared" si="234"/>
        <v>0</v>
      </c>
      <c r="E1474" s="112">
        <f t="shared" si="235"/>
        <v>0</v>
      </c>
      <c r="F1474" s="55"/>
      <c r="G1474" s="56"/>
      <c r="H1474" s="57"/>
      <c r="I1474" s="56"/>
      <c r="J1474" s="57"/>
      <c r="K1474" s="56"/>
      <c r="L1474" s="57"/>
      <c r="M1474" s="56"/>
      <c r="N1474" s="57"/>
      <c r="O1474" s="56"/>
      <c r="P1474" s="57"/>
      <c r="Q1474" s="56"/>
      <c r="R1474" s="75"/>
      <c r="S1474" s="76"/>
      <c r="T1474" s="77"/>
      <c r="U1474" s="92"/>
      <c r="V1474" s="77"/>
      <c r="W1474" s="78"/>
    </row>
    <row r="1475" spans="1:23" ht="13.5" thickBot="1" x14ac:dyDescent="0.25">
      <c r="A1475" s="43" t="str">
        <f>$A$32</f>
        <v>PAINTERS</v>
      </c>
      <c r="B1475" s="111">
        <f t="shared" si="236"/>
        <v>0</v>
      </c>
      <c r="C1475" s="112">
        <f t="shared" si="233"/>
        <v>0</v>
      </c>
      <c r="D1475" s="113">
        <f t="shared" si="234"/>
        <v>0</v>
      </c>
      <c r="E1475" s="112">
        <f t="shared" si="235"/>
        <v>0</v>
      </c>
      <c r="F1475" s="55"/>
      <c r="G1475" s="56"/>
      <c r="H1475" s="57"/>
      <c r="I1475" s="56"/>
      <c r="J1475" s="57"/>
      <c r="K1475" s="56"/>
      <c r="L1475" s="57"/>
      <c r="M1475" s="56"/>
      <c r="N1475" s="57"/>
      <c r="O1475" s="56"/>
      <c r="P1475" s="57"/>
      <c r="Q1475" s="56"/>
      <c r="R1475" s="57"/>
      <c r="S1475" s="79"/>
      <c r="T1475" s="80"/>
      <c r="U1475" s="93"/>
      <c r="V1475" s="80"/>
      <c r="W1475" s="81"/>
    </row>
    <row r="1476" spans="1:23" ht="13.5" thickBot="1" x14ac:dyDescent="0.25">
      <c r="A1476" s="43" t="str">
        <f>$A$33</f>
        <v>LABORERS-SEMI SKILLED</v>
      </c>
      <c r="B1476" s="111">
        <f t="shared" si="236"/>
        <v>0</v>
      </c>
      <c r="C1476" s="112">
        <f t="shared" si="233"/>
        <v>0</v>
      </c>
      <c r="D1476" s="113">
        <f t="shared" si="234"/>
        <v>0</v>
      </c>
      <c r="E1476" s="112">
        <f t="shared" si="235"/>
        <v>0</v>
      </c>
      <c r="F1476" s="55"/>
      <c r="G1476" s="56"/>
      <c r="H1476" s="57"/>
      <c r="I1476" s="56"/>
      <c r="J1476" s="57"/>
      <c r="K1476" s="56"/>
      <c r="L1476" s="57"/>
      <c r="M1476" s="56"/>
      <c r="N1476" s="57"/>
      <c r="O1476" s="56"/>
      <c r="P1476" s="57"/>
      <c r="Q1476" s="56"/>
      <c r="R1476" s="57"/>
      <c r="S1476" s="79"/>
      <c r="T1476" s="80"/>
      <c r="U1476" s="93"/>
      <c r="V1476" s="80"/>
      <c r="W1476" s="81"/>
    </row>
    <row r="1477" spans="1:23" ht="13.5" thickBot="1" x14ac:dyDescent="0.25">
      <c r="A1477" s="43" t="str">
        <f>$A$34</f>
        <v>LABORERS-UNSKILLED</v>
      </c>
      <c r="B1477" s="111">
        <f t="shared" si="236"/>
        <v>0</v>
      </c>
      <c r="C1477" s="112">
        <f t="shared" si="233"/>
        <v>0</v>
      </c>
      <c r="D1477" s="113">
        <f t="shared" si="234"/>
        <v>0</v>
      </c>
      <c r="E1477" s="112">
        <f t="shared" si="235"/>
        <v>0</v>
      </c>
      <c r="F1477" s="55"/>
      <c r="G1477" s="56"/>
      <c r="H1477" s="57"/>
      <c r="I1477" s="56"/>
      <c r="J1477" s="57"/>
      <c r="K1477" s="56"/>
      <c r="L1477" s="57"/>
      <c r="M1477" s="56"/>
      <c r="N1477" s="57"/>
      <c r="O1477" s="56"/>
      <c r="P1477" s="57"/>
      <c r="Q1477" s="56"/>
      <c r="R1477" s="57"/>
      <c r="S1477" s="79"/>
      <c r="T1477" s="80"/>
      <c r="U1477" s="93"/>
      <c r="V1477" s="80"/>
      <c r="W1477" s="81"/>
    </row>
    <row r="1478" spans="1:23" ht="13.5" thickBot="1" x14ac:dyDescent="0.25">
      <c r="A1478" s="43" t="str">
        <f>$A$35</f>
        <v>TOTAL</v>
      </c>
      <c r="B1478" s="114">
        <f t="shared" ref="B1478:O1478" si="237">SUM(B1463:B1477)</f>
        <v>0</v>
      </c>
      <c r="C1478" s="110">
        <f t="shared" si="237"/>
        <v>0</v>
      </c>
      <c r="D1478" s="115">
        <f t="shared" si="237"/>
        <v>0</v>
      </c>
      <c r="E1478" s="109">
        <f t="shared" si="237"/>
        <v>0</v>
      </c>
      <c r="F1478" s="107">
        <f t="shared" si="237"/>
        <v>0</v>
      </c>
      <c r="G1478" s="108">
        <f t="shared" si="237"/>
        <v>0</v>
      </c>
      <c r="H1478" s="107">
        <f t="shared" si="237"/>
        <v>0</v>
      </c>
      <c r="I1478" s="108">
        <f t="shared" si="237"/>
        <v>0</v>
      </c>
      <c r="J1478" s="107">
        <f t="shared" si="237"/>
        <v>0</v>
      </c>
      <c r="K1478" s="108">
        <f t="shared" si="237"/>
        <v>0</v>
      </c>
      <c r="L1478" s="107">
        <f t="shared" si="237"/>
        <v>0</v>
      </c>
      <c r="M1478" s="108">
        <f t="shared" si="237"/>
        <v>0</v>
      </c>
      <c r="N1478" s="107">
        <f t="shared" si="237"/>
        <v>0</v>
      </c>
      <c r="O1478" s="108">
        <f t="shared" si="237"/>
        <v>0</v>
      </c>
      <c r="P1478" s="107">
        <f>SUM(P1463:P1477)</f>
        <v>0</v>
      </c>
      <c r="Q1478" s="108">
        <f>SUM(Q1463:Q1477)</f>
        <v>0</v>
      </c>
      <c r="R1478" s="107">
        <f t="shared" ref="R1478:S1478" si="238">SUM(R1463:R1477)</f>
        <v>0</v>
      </c>
      <c r="S1478" s="109">
        <f t="shared" si="238"/>
        <v>0</v>
      </c>
      <c r="T1478" s="107">
        <f>SUM(T1463:T1477)</f>
        <v>0</v>
      </c>
      <c r="U1478" s="110">
        <f>SUM(U1463:U1477)</f>
        <v>0</v>
      </c>
      <c r="V1478" s="107">
        <f>SUM(V1463:V1477)</f>
        <v>0</v>
      </c>
      <c r="W1478" s="109">
        <f>SUM(W1463:W1477)</f>
        <v>0</v>
      </c>
    </row>
    <row r="1479" spans="1:23" ht="12.75" customHeight="1" x14ac:dyDescent="0.2">
      <c r="A1479" s="222" t="str">
        <f>$A$36</f>
        <v>TABLE C (Table B data by racial status)</v>
      </c>
      <c r="B1479" s="223"/>
      <c r="C1479" s="223"/>
      <c r="D1479" s="223"/>
      <c r="E1479" s="223"/>
      <c r="F1479" s="223"/>
      <c r="G1479" s="223"/>
      <c r="H1479" s="223"/>
      <c r="I1479" s="223"/>
      <c r="J1479" s="223"/>
      <c r="K1479" s="223"/>
      <c r="L1479" s="223"/>
      <c r="M1479" s="223"/>
      <c r="N1479" s="223"/>
      <c r="O1479" s="223"/>
      <c r="P1479" s="223"/>
      <c r="Q1479" s="223"/>
      <c r="R1479" s="223"/>
      <c r="S1479" s="223"/>
      <c r="T1479" s="223"/>
      <c r="U1479" s="223"/>
      <c r="V1479" s="223"/>
      <c r="W1479" s="224"/>
    </row>
    <row r="1480" spans="1:23" ht="13.5" thickBot="1" x14ac:dyDescent="0.25">
      <c r="A1480" s="225"/>
      <c r="B1480" s="226"/>
      <c r="C1480" s="226"/>
      <c r="D1480" s="226"/>
      <c r="E1480" s="226"/>
      <c r="F1480" s="226"/>
      <c r="G1480" s="226"/>
      <c r="H1480" s="226"/>
      <c r="I1480" s="226"/>
      <c r="J1480" s="226"/>
      <c r="K1480" s="226"/>
      <c r="L1480" s="226"/>
      <c r="M1480" s="226"/>
      <c r="N1480" s="226"/>
      <c r="O1480" s="226"/>
      <c r="P1480" s="226"/>
      <c r="Q1480" s="226"/>
      <c r="R1480" s="226"/>
      <c r="S1480" s="226"/>
      <c r="T1480" s="226"/>
      <c r="U1480" s="226"/>
      <c r="V1480" s="226"/>
      <c r="W1480" s="227"/>
    </row>
    <row r="1481" spans="1:23" ht="13.5" thickBot="1" x14ac:dyDescent="0.25">
      <c r="A1481" s="43" t="str">
        <f>$A$38</f>
        <v>APPRENTICES</v>
      </c>
      <c r="B1481" s="112">
        <f>F1481+H1481+J1481+L1481+N1481+P1481+R1481</f>
        <v>0</v>
      </c>
      <c r="C1481" s="110">
        <f>G1481+I1481+K1481+M1481+O1481+Q1481+S1481</f>
        <v>0</v>
      </c>
      <c r="D1481" s="115">
        <f>F1481+H1481+J1481+L1481+N1481+P1481</f>
        <v>0</v>
      </c>
      <c r="E1481" s="112">
        <f>G1481+I1481+K1481+M1481+O1481+Q1481</f>
        <v>0</v>
      </c>
      <c r="F1481" s="94"/>
      <c r="G1481" s="56"/>
      <c r="H1481" s="95"/>
      <c r="I1481" s="56"/>
      <c r="J1481" s="95"/>
      <c r="K1481" s="56"/>
      <c r="L1481" s="95"/>
      <c r="M1481" s="56"/>
      <c r="N1481" s="95"/>
      <c r="O1481" s="56"/>
      <c r="P1481" s="95"/>
      <c r="Q1481" s="56"/>
      <c r="R1481" s="95"/>
      <c r="S1481" s="56"/>
      <c r="T1481" s="44"/>
      <c r="U1481" s="45"/>
      <c r="V1481" s="44"/>
      <c r="W1481" s="45"/>
    </row>
    <row r="1482" spans="1:23" ht="13.5" thickBot="1" x14ac:dyDescent="0.25">
      <c r="A1482" s="43" t="str">
        <f>$A$39</f>
        <v>OJT TRAINEES</v>
      </c>
      <c r="B1482" s="112">
        <f>F1482+H1482+J1482+L1482+N1482+P1482+R1482</f>
        <v>0</v>
      </c>
      <c r="C1482" s="110">
        <f>G1482+I1482+K1482+M1482+O1482+Q1482+S1482</f>
        <v>0</v>
      </c>
      <c r="D1482" s="115">
        <f>F1482+H1482+J1482+L1482+N1482+P1482</f>
        <v>0</v>
      </c>
      <c r="E1482" s="112">
        <f>G1482+I1482+K1482+M1482+O1482+Q1482</f>
        <v>0</v>
      </c>
      <c r="F1482" s="94"/>
      <c r="G1482" s="56"/>
      <c r="H1482" s="95"/>
      <c r="I1482" s="56"/>
      <c r="J1482" s="95"/>
      <c r="K1482" s="56"/>
      <c r="L1482" s="95"/>
      <c r="M1482" s="56"/>
      <c r="N1482" s="95"/>
      <c r="O1482" s="56"/>
      <c r="P1482" s="95"/>
      <c r="Q1482" s="56"/>
      <c r="R1482" s="95"/>
      <c r="S1482" s="56"/>
      <c r="T1482" s="46"/>
      <c r="U1482" s="47"/>
      <c r="V1482" s="46"/>
      <c r="W1482" s="47"/>
    </row>
    <row r="1483" spans="1:23" ht="15.75" customHeight="1" x14ac:dyDescent="0.2">
      <c r="A1483" s="228" t="str">
        <f>$A$40</f>
        <v xml:space="preserve">8. PREPARED BY: </v>
      </c>
      <c r="B1483" s="229"/>
      <c r="C1483" s="229"/>
      <c r="D1483" s="229"/>
      <c r="E1483" s="229"/>
      <c r="F1483" s="229"/>
      <c r="G1483" s="229"/>
      <c r="H1483" s="230"/>
      <c r="I1483" s="243" t="str">
        <f>$I$40</f>
        <v>9. DATE</v>
      </c>
      <c r="J1483" s="244"/>
      <c r="K1483" s="243" t="str">
        <f>$K$40</f>
        <v>10. REVIEWED BY:    (Signature and Title of State Highway Official)</v>
      </c>
      <c r="L1483" s="245"/>
      <c r="M1483" s="245"/>
      <c r="N1483" s="245"/>
      <c r="O1483" s="245"/>
      <c r="P1483" s="245"/>
      <c r="Q1483" s="245"/>
      <c r="R1483" s="245"/>
      <c r="S1483" s="245"/>
      <c r="T1483" s="245"/>
      <c r="U1483" s="244"/>
      <c r="V1483" s="243" t="s">
        <v>28</v>
      </c>
      <c r="W1483" s="246"/>
    </row>
    <row r="1484" spans="1:23" ht="12.75" customHeight="1" x14ac:dyDescent="0.2">
      <c r="A1484" s="247" t="str">
        <f>$A$41</f>
        <v>(Signature and Title of Contractors Representative)</v>
      </c>
      <c r="B1484" s="248"/>
      <c r="C1484" s="248"/>
      <c r="D1484" s="248"/>
      <c r="E1484" s="248"/>
      <c r="F1484" s="248"/>
      <c r="G1484" s="248"/>
      <c r="H1484" s="249"/>
      <c r="I1484" s="250" t="str">
        <f>IF($I$41="","",$I$41)</f>
        <v/>
      </c>
      <c r="J1484" s="192"/>
      <c r="K1484" s="253" t="str">
        <f>IF($K$41="","",$K$41)</f>
        <v/>
      </c>
      <c r="L1484" s="146"/>
      <c r="M1484" s="146"/>
      <c r="N1484" s="146"/>
      <c r="O1484" s="146"/>
      <c r="P1484" s="146"/>
      <c r="Q1484" s="146"/>
      <c r="R1484" s="146"/>
      <c r="S1484" s="146"/>
      <c r="T1484" s="146"/>
      <c r="U1484" s="254"/>
      <c r="V1484" s="258" t="str">
        <f>IF($V$41="","",$V$41)</f>
        <v/>
      </c>
      <c r="W1484" s="259"/>
    </row>
    <row r="1485" spans="1:23" x14ac:dyDescent="0.2">
      <c r="A1485" s="262" t="str">
        <f>IF($A$42="","",$A$42)</f>
        <v/>
      </c>
      <c r="B1485" s="263"/>
      <c r="C1485" s="263"/>
      <c r="D1485" s="263"/>
      <c r="E1485" s="263"/>
      <c r="F1485" s="263"/>
      <c r="G1485" s="263"/>
      <c r="H1485" s="264"/>
      <c r="I1485" s="193"/>
      <c r="J1485" s="192"/>
      <c r="K1485" s="253"/>
      <c r="L1485" s="146"/>
      <c r="M1485" s="146"/>
      <c r="N1485" s="146"/>
      <c r="O1485" s="146"/>
      <c r="P1485" s="146"/>
      <c r="Q1485" s="146"/>
      <c r="R1485" s="146"/>
      <c r="S1485" s="146"/>
      <c r="T1485" s="146"/>
      <c r="U1485" s="254"/>
      <c r="V1485" s="258"/>
      <c r="W1485" s="259"/>
    </row>
    <row r="1486" spans="1:23" x14ac:dyDescent="0.2">
      <c r="A1486" s="262"/>
      <c r="B1486" s="263"/>
      <c r="C1486" s="263"/>
      <c r="D1486" s="263"/>
      <c r="E1486" s="263"/>
      <c r="F1486" s="263"/>
      <c r="G1486" s="263"/>
      <c r="H1486" s="264"/>
      <c r="I1486" s="193"/>
      <c r="J1486" s="192"/>
      <c r="K1486" s="253"/>
      <c r="L1486" s="146"/>
      <c r="M1486" s="146"/>
      <c r="N1486" s="146"/>
      <c r="O1486" s="146"/>
      <c r="P1486" s="146"/>
      <c r="Q1486" s="146"/>
      <c r="R1486" s="146"/>
      <c r="S1486" s="146"/>
      <c r="T1486" s="146"/>
      <c r="U1486" s="254"/>
      <c r="V1486" s="258"/>
      <c r="W1486" s="259"/>
    </row>
    <row r="1487" spans="1:23" ht="13.5" thickBot="1" x14ac:dyDescent="0.25">
      <c r="A1487" s="265"/>
      <c r="B1487" s="266"/>
      <c r="C1487" s="266"/>
      <c r="D1487" s="266"/>
      <c r="E1487" s="266"/>
      <c r="F1487" s="266"/>
      <c r="G1487" s="266"/>
      <c r="H1487" s="267"/>
      <c r="I1487" s="251"/>
      <c r="J1487" s="252"/>
      <c r="K1487" s="255"/>
      <c r="L1487" s="256"/>
      <c r="M1487" s="256"/>
      <c r="N1487" s="256"/>
      <c r="O1487" s="256"/>
      <c r="P1487" s="256"/>
      <c r="Q1487" s="256"/>
      <c r="R1487" s="256"/>
      <c r="S1487" s="256"/>
      <c r="T1487" s="256"/>
      <c r="U1487" s="257"/>
      <c r="V1487" s="260"/>
      <c r="W1487" s="261"/>
    </row>
    <row r="1488" spans="1:23" x14ac:dyDescent="0.2">
      <c r="A1488" s="234" t="str">
        <f>$A$45</f>
        <v>Form FHWA- 1391 (Rev. 06-22)</v>
      </c>
      <c r="B1488" s="235"/>
      <c r="C1488" s="236"/>
      <c r="D1488" s="236"/>
      <c r="E1488" s="49"/>
      <c r="F1488" s="49"/>
      <c r="G1488" s="49"/>
      <c r="H1488" s="49"/>
      <c r="I1488" s="49"/>
      <c r="J1488" s="237" t="str">
        <f>$J$45</f>
        <v>PREVIOUS EDITIONS ARE OBSOLETE</v>
      </c>
      <c r="K1488" s="237"/>
      <c r="L1488" s="237"/>
      <c r="M1488" s="237"/>
      <c r="N1488" s="237"/>
      <c r="O1488" s="237"/>
      <c r="P1488" s="237"/>
      <c r="Q1488" s="237"/>
      <c r="R1488" s="237"/>
      <c r="S1488" s="237"/>
      <c r="T1488" s="237"/>
      <c r="U1488" s="237"/>
      <c r="V1488" s="237"/>
      <c r="W1488" s="237"/>
    </row>
    <row r="1489" spans="1:23" ht="13.5" thickBot="1" x14ac:dyDescent="0.25"/>
    <row r="1490" spans="1:23" s="52" customFormat="1" ht="18.75" thickBot="1" x14ac:dyDescent="0.3">
      <c r="A1490" s="207" t="str">
        <f>$A$10</f>
        <v xml:space="preserve">FEDERAL-AID HIGHWAY CONSTRUCTION CONTRACTORS ANNUAL EEO REPORT </v>
      </c>
      <c r="B1490" s="208"/>
      <c r="C1490" s="208"/>
      <c r="D1490" s="208"/>
      <c r="E1490" s="208"/>
      <c r="F1490" s="208"/>
      <c r="G1490" s="208"/>
      <c r="H1490" s="208"/>
      <c r="I1490" s="208"/>
      <c r="J1490" s="208"/>
      <c r="K1490" s="208"/>
      <c r="L1490" s="208"/>
      <c r="M1490" s="208"/>
      <c r="N1490" s="208"/>
      <c r="O1490" s="208"/>
      <c r="P1490" s="208"/>
      <c r="Q1490" s="208"/>
      <c r="R1490" s="208"/>
      <c r="S1490" s="208"/>
      <c r="T1490" s="208"/>
      <c r="U1490" s="208"/>
      <c r="V1490" s="208"/>
      <c r="W1490" s="209"/>
    </row>
    <row r="1491" spans="1:23" ht="12.75" customHeight="1" x14ac:dyDescent="0.2">
      <c r="A1491" s="210" t="str">
        <f>$A$11</f>
        <v xml:space="preserve">1. SELECT FIELD FROM DROPDOWN MENU: </v>
      </c>
      <c r="B1491" s="211"/>
      <c r="C1491" s="211"/>
      <c r="D1491" s="212"/>
      <c r="E1491" s="213" t="str">
        <f>$E$11</f>
        <v>2. COMPANY NAME, CITY, STATE:</v>
      </c>
      <c r="F1491" s="138"/>
      <c r="G1491" s="138"/>
      <c r="H1491" s="138"/>
      <c r="I1491" s="214"/>
      <c r="J1491" s="161" t="str">
        <f>$J$11</f>
        <v>3. PROJECT NAME or DESCRIPTION:</v>
      </c>
      <c r="K1491" s="162"/>
      <c r="L1491" s="162"/>
      <c r="M1491" s="162"/>
      <c r="N1491" s="163" t="str">
        <f>$N$11</f>
        <v>4. DOLLAR AMOUNT OF CONTRACT:</v>
      </c>
      <c r="O1491" s="164"/>
      <c r="P1491" s="164"/>
      <c r="Q1491" s="164"/>
      <c r="R1491" s="215" t="str">
        <f>$R$11</f>
        <v>5.REPORTING WEEK FOR THIS PROJECT:</v>
      </c>
      <c r="S1491" s="216"/>
      <c r="T1491" s="216"/>
      <c r="U1491" s="216"/>
      <c r="V1491" s="216"/>
      <c r="W1491" s="217"/>
    </row>
    <row r="1492" spans="1:23" ht="12.75" customHeight="1" x14ac:dyDescent="0.2">
      <c r="A1492" s="184"/>
      <c r="B1492" s="185"/>
      <c r="C1492" s="185"/>
      <c r="D1492" s="186"/>
      <c r="E1492" s="190" t="str">
        <f>IF($D$4="","Enter Company information at top of spreadsheet",$D$4)</f>
        <v>Enter Company information at top of spreadsheet</v>
      </c>
      <c r="F1492" s="191"/>
      <c r="G1492" s="191"/>
      <c r="H1492" s="191"/>
      <c r="I1492" s="192"/>
      <c r="J1492" s="165"/>
      <c r="K1492" s="166"/>
      <c r="L1492" s="166"/>
      <c r="M1492" s="166"/>
      <c r="N1492" s="169"/>
      <c r="O1492" s="170"/>
      <c r="P1492" s="170"/>
      <c r="Q1492" s="171"/>
      <c r="R1492" s="197"/>
      <c r="S1492" s="198"/>
      <c r="T1492" s="198"/>
      <c r="U1492" s="198"/>
      <c r="V1492" s="198"/>
      <c r="W1492" s="199"/>
    </row>
    <row r="1493" spans="1:23" x14ac:dyDescent="0.2">
      <c r="A1493" s="184"/>
      <c r="B1493" s="185"/>
      <c r="C1493" s="185"/>
      <c r="D1493" s="186"/>
      <c r="E1493" s="193"/>
      <c r="F1493" s="191"/>
      <c r="G1493" s="191"/>
      <c r="H1493" s="191"/>
      <c r="I1493" s="192"/>
      <c r="J1493" s="165"/>
      <c r="K1493" s="166"/>
      <c r="L1493" s="166"/>
      <c r="M1493" s="166"/>
      <c r="N1493" s="172"/>
      <c r="O1493" s="170"/>
      <c r="P1493" s="170"/>
      <c r="Q1493" s="171"/>
      <c r="R1493" s="200"/>
      <c r="S1493" s="198"/>
      <c r="T1493" s="198"/>
      <c r="U1493" s="198"/>
      <c r="V1493" s="198"/>
      <c r="W1493" s="199"/>
    </row>
    <row r="1494" spans="1:23" ht="13.5" thickBot="1" x14ac:dyDescent="0.25">
      <c r="A1494" s="187"/>
      <c r="B1494" s="188"/>
      <c r="C1494" s="188"/>
      <c r="D1494" s="189"/>
      <c r="E1494" s="194"/>
      <c r="F1494" s="195"/>
      <c r="G1494" s="195"/>
      <c r="H1494" s="195"/>
      <c r="I1494" s="196"/>
      <c r="J1494" s="167"/>
      <c r="K1494" s="168"/>
      <c r="L1494" s="168"/>
      <c r="M1494" s="168"/>
      <c r="N1494" s="173"/>
      <c r="O1494" s="174"/>
      <c r="P1494" s="174"/>
      <c r="Q1494" s="175"/>
      <c r="R1494" s="201"/>
      <c r="S1494" s="202"/>
      <c r="T1494" s="202"/>
      <c r="U1494" s="202"/>
      <c r="V1494" s="202"/>
      <c r="W1494" s="203"/>
    </row>
    <row r="1495" spans="1:23" ht="13.5" customHeight="1" thickBot="1" x14ac:dyDescent="0.25">
      <c r="A1495" s="204" t="str">
        <f>$A$15</f>
        <v>This collection of information is required by law and regulation 23 U.S.C. 140a and 23 CFR Part 230. The OMB control number for this collection is 2125-0019 expiring in March 2025.</v>
      </c>
      <c r="B1495" s="205"/>
      <c r="C1495" s="205"/>
      <c r="D1495" s="205"/>
      <c r="E1495" s="205"/>
      <c r="F1495" s="205"/>
      <c r="G1495" s="205"/>
      <c r="H1495" s="205"/>
      <c r="I1495" s="205"/>
      <c r="J1495" s="205"/>
      <c r="K1495" s="205"/>
      <c r="L1495" s="205"/>
      <c r="M1495" s="205"/>
      <c r="N1495" s="205"/>
      <c r="O1495" s="205"/>
      <c r="P1495" s="205"/>
      <c r="Q1495" s="205"/>
      <c r="R1495" s="205"/>
      <c r="S1495" s="205"/>
      <c r="T1495" s="205"/>
      <c r="U1495" s="205"/>
      <c r="V1495" s="205"/>
      <c r="W1495" s="206"/>
    </row>
    <row r="1496" spans="1:23" ht="28.5" customHeight="1" thickBot="1" x14ac:dyDescent="0.25">
      <c r="A1496" s="178" t="str">
        <f>$A$16</f>
        <v>6. WORKFORCE ON FEDERAL-AID AND CONSTRUCTION SITE(S) DURING LAST FULL PAY PERIOD ENDING IN JULY 2024</v>
      </c>
      <c r="B1496" s="179"/>
      <c r="C1496" s="179"/>
      <c r="D1496" s="179"/>
      <c r="E1496" s="179"/>
      <c r="F1496" s="179"/>
      <c r="G1496" s="179"/>
      <c r="H1496" s="179"/>
      <c r="I1496" s="179"/>
      <c r="J1496" s="179"/>
      <c r="K1496" s="179"/>
      <c r="L1496" s="179"/>
      <c r="M1496" s="179"/>
      <c r="N1496" s="179"/>
      <c r="O1496" s="179"/>
      <c r="P1496" s="179"/>
      <c r="Q1496" s="179"/>
      <c r="R1496" s="179"/>
      <c r="S1496" s="179"/>
      <c r="T1496" s="179"/>
      <c r="U1496" s="179"/>
      <c r="V1496" s="179"/>
      <c r="W1496" s="180"/>
    </row>
    <row r="1497" spans="1:23" ht="14.25" thickTop="1" thickBot="1" x14ac:dyDescent="0.25">
      <c r="A1497" s="181" t="str">
        <f>$A$17</f>
        <v>TABLE A</v>
      </c>
      <c r="B1497" s="182"/>
      <c r="C1497" s="182"/>
      <c r="D1497" s="182"/>
      <c r="E1497" s="182"/>
      <c r="F1497" s="182"/>
      <c r="G1497" s="182"/>
      <c r="H1497" s="182"/>
      <c r="I1497" s="182"/>
      <c r="J1497" s="182"/>
      <c r="K1497" s="182"/>
      <c r="L1497" s="182"/>
      <c r="M1497" s="182"/>
      <c r="N1497" s="182"/>
      <c r="O1497" s="182"/>
      <c r="P1497" s="182"/>
      <c r="Q1497" s="182"/>
      <c r="R1497" s="182"/>
      <c r="S1497" s="183"/>
      <c r="T1497" s="231" t="str">
        <f>$T$17</f>
        <v>TABLE B</v>
      </c>
      <c r="U1497" s="232"/>
      <c r="V1497" s="232"/>
      <c r="W1497" s="233"/>
    </row>
    <row r="1498" spans="1:23" ht="96" customHeight="1" thickTop="1" thickBot="1" x14ac:dyDescent="0.25">
      <c r="A1498" s="32" t="str">
        <f>$A$18</f>
        <v>JOB CATEGORIES</v>
      </c>
      <c r="B1498" s="238" t="str">
        <f>$B$18</f>
        <v>TOTAL EMPLOYED</v>
      </c>
      <c r="C1498" s="239"/>
      <c r="D1498" s="240" t="str">
        <f>$D$18</f>
        <v>TOTAL RACIAL / ETHNIC MINORITY</v>
      </c>
      <c r="E1498" s="241"/>
      <c r="F1498" s="242" t="str">
        <f>$F$18</f>
        <v>BLACK or
AFRICAN
AMERICAN</v>
      </c>
      <c r="G1498" s="177"/>
      <c r="H1498" s="176" t="str">
        <f>$H$18</f>
        <v>HISPANIC OR LATINO</v>
      </c>
      <c r="I1498" s="177"/>
      <c r="J1498" s="176" t="str">
        <f>$J$18</f>
        <v>AMERICAN 
INDIAN OR 
ALASKA 
NATIVE</v>
      </c>
      <c r="K1498" s="177"/>
      <c r="L1498" s="176" t="str">
        <f>$L$18</f>
        <v>ASIAN</v>
      </c>
      <c r="M1498" s="177"/>
      <c r="N1498" s="176" t="str">
        <f>$N$18</f>
        <v>NATIVE 
HAWAIIAN OR 
OTHER PACIFIC ISLANDER</v>
      </c>
      <c r="O1498" s="177"/>
      <c r="P1498" s="176" t="str">
        <f>$P$18</f>
        <v>TWO OR MORE RACES</v>
      </c>
      <c r="Q1498" s="177"/>
      <c r="R1498" s="176" t="str">
        <f>$R$18</f>
        <v xml:space="preserve">WHITE </v>
      </c>
      <c r="S1498" s="218"/>
      <c r="T1498" s="219" t="str">
        <f>$T$18</f>
        <v>APPRENTICES</v>
      </c>
      <c r="U1498" s="219"/>
      <c r="V1498" s="220" t="str">
        <f>$V$18</f>
        <v>ON THE JOB TRAINEES</v>
      </c>
      <c r="W1498" s="221"/>
    </row>
    <row r="1499" spans="1:23" ht="13.5" thickBot="1" x14ac:dyDescent="0.25">
      <c r="A1499" s="33"/>
      <c r="B1499" s="34" t="str">
        <f>$B$19</f>
        <v>M</v>
      </c>
      <c r="C1499" s="35" t="str">
        <f>$C$19</f>
        <v>F</v>
      </c>
      <c r="D1499" s="36" t="str">
        <f>$D$19</f>
        <v>M</v>
      </c>
      <c r="E1499" s="35" t="str">
        <f>$E$19</f>
        <v>F</v>
      </c>
      <c r="F1499" s="37" t="str">
        <f>$F$19</f>
        <v>M</v>
      </c>
      <c r="G1499" s="38" t="str">
        <f>$G$19</f>
        <v>F</v>
      </c>
      <c r="H1499" s="39" t="str">
        <f>$H$19</f>
        <v>M</v>
      </c>
      <c r="I1499" s="38" t="str">
        <f>$I$19</f>
        <v>F</v>
      </c>
      <c r="J1499" s="39" t="str">
        <f>$J$19</f>
        <v>M</v>
      </c>
      <c r="K1499" s="38" t="str">
        <f>$K$19</f>
        <v>F</v>
      </c>
      <c r="L1499" s="39" t="str">
        <f>$L$19</f>
        <v>M</v>
      </c>
      <c r="M1499" s="38" t="str">
        <f>$M$19</f>
        <v>F</v>
      </c>
      <c r="N1499" s="39" t="str">
        <f>$N$19</f>
        <v>M</v>
      </c>
      <c r="O1499" s="38" t="str">
        <f>$O$19</f>
        <v>F</v>
      </c>
      <c r="P1499" s="39" t="str">
        <f>$P$19</f>
        <v>M</v>
      </c>
      <c r="Q1499" s="38" t="str">
        <f>$Q$19</f>
        <v>F</v>
      </c>
      <c r="R1499" s="39" t="str">
        <f>$R$19</f>
        <v>M</v>
      </c>
      <c r="S1499" s="40" t="str">
        <f>$S$19</f>
        <v>F</v>
      </c>
      <c r="T1499" s="41" t="str">
        <f>$T$19</f>
        <v>M</v>
      </c>
      <c r="U1499" s="35" t="str">
        <f>$U$19</f>
        <v>F</v>
      </c>
      <c r="V1499" s="96" t="str">
        <f>$V$19</f>
        <v>M</v>
      </c>
      <c r="W1499" s="42" t="str">
        <f>$W$19</f>
        <v>F</v>
      </c>
    </row>
    <row r="1500" spans="1:23" ht="13.5" thickBot="1" x14ac:dyDescent="0.25">
      <c r="A1500" s="43" t="str">
        <f>$A$20</f>
        <v>OFFICIALS</v>
      </c>
      <c r="B1500" s="111">
        <f>F1500+H1500+J1500+L1500+N1500+P1500+R1500</f>
        <v>0</v>
      </c>
      <c r="C1500" s="112">
        <f t="shared" ref="C1500:C1514" si="239">G1500+I1500+K1500+M1500+O1500+Q1500+S1500</f>
        <v>0</v>
      </c>
      <c r="D1500" s="113">
        <f t="shared" ref="D1500:D1514" si="240">F1500+H1500+J1500+L1500+N1500+P1500</f>
        <v>0</v>
      </c>
      <c r="E1500" s="112">
        <f t="shared" ref="E1500:E1514" si="241">G1500+I1500+K1500+M1500+O1500+Q1500</f>
        <v>0</v>
      </c>
      <c r="F1500" s="55"/>
      <c r="G1500" s="56"/>
      <c r="H1500" s="57"/>
      <c r="I1500" s="56"/>
      <c r="J1500" s="57"/>
      <c r="K1500" s="56"/>
      <c r="L1500" s="57"/>
      <c r="M1500" s="56"/>
      <c r="N1500" s="57"/>
      <c r="O1500" s="56"/>
      <c r="P1500" s="57"/>
      <c r="Q1500" s="56"/>
      <c r="R1500" s="58"/>
      <c r="S1500" s="59"/>
      <c r="T1500" s="128"/>
      <c r="U1500" s="129"/>
      <c r="V1500" s="128"/>
      <c r="W1500" s="130"/>
    </row>
    <row r="1501" spans="1:23" ht="13.5" thickBot="1" x14ac:dyDescent="0.25">
      <c r="A1501" s="43" t="str">
        <f>$A$21</f>
        <v>SUPERVISORS</v>
      </c>
      <c r="B1501" s="111">
        <f t="shared" ref="B1501:B1514" si="242">F1501+H1501+J1501+L1501+N1501+P1501+R1501</f>
        <v>0</v>
      </c>
      <c r="C1501" s="112">
        <f t="shared" si="239"/>
        <v>0</v>
      </c>
      <c r="D1501" s="113">
        <f t="shared" si="240"/>
        <v>0</v>
      </c>
      <c r="E1501" s="112">
        <f t="shared" si="241"/>
        <v>0</v>
      </c>
      <c r="F1501" s="55"/>
      <c r="G1501" s="56"/>
      <c r="H1501" s="57"/>
      <c r="I1501" s="56"/>
      <c r="J1501" s="57"/>
      <c r="K1501" s="56"/>
      <c r="L1501" s="57"/>
      <c r="M1501" s="56"/>
      <c r="N1501" s="57"/>
      <c r="O1501" s="56"/>
      <c r="P1501" s="57"/>
      <c r="Q1501" s="60"/>
      <c r="R1501" s="61"/>
      <c r="S1501" s="62"/>
      <c r="T1501" s="131"/>
      <c r="U1501" s="132"/>
      <c r="V1501" s="131"/>
      <c r="W1501" s="133"/>
    </row>
    <row r="1502" spans="1:23" ht="13.5" thickBot="1" x14ac:dyDescent="0.25">
      <c r="A1502" s="43" t="str">
        <f>$A$22</f>
        <v>FOREMEN/WOMEN</v>
      </c>
      <c r="B1502" s="111">
        <f t="shared" si="242"/>
        <v>0</v>
      </c>
      <c r="C1502" s="112">
        <f t="shared" si="239"/>
        <v>0</v>
      </c>
      <c r="D1502" s="113">
        <f t="shared" si="240"/>
        <v>0</v>
      </c>
      <c r="E1502" s="112">
        <f t="shared" si="241"/>
        <v>0</v>
      </c>
      <c r="F1502" s="55"/>
      <c r="G1502" s="56"/>
      <c r="H1502" s="57"/>
      <c r="I1502" s="56"/>
      <c r="J1502" s="57"/>
      <c r="K1502" s="56"/>
      <c r="L1502" s="57"/>
      <c r="M1502" s="56"/>
      <c r="N1502" s="57"/>
      <c r="O1502" s="56"/>
      <c r="P1502" s="57"/>
      <c r="Q1502" s="60"/>
      <c r="R1502" s="65"/>
      <c r="S1502" s="66"/>
      <c r="T1502" s="134"/>
      <c r="U1502" s="135"/>
      <c r="V1502" s="134"/>
      <c r="W1502" s="136"/>
    </row>
    <row r="1503" spans="1:23" ht="13.5" thickBot="1" x14ac:dyDescent="0.25">
      <c r="A1503" s="43" t="str">
        <f>$A$23</f>
        <v>CLERICAL</v>
      </c>
      <c r="B1503" s="111">
        <f t="shared" si="242"/>
        <v>0</v>
      </c>
      <c r="C1503" s="112">
        <f t="shared" si="239"/>
        <v>0</v>
      </c>
      <c r="D1503" s="113">
        <f t="shared" si="240"/>
        <v>0</v>
      </c>
      <c r="E1503" s="112">
        <f t="shared" si="241"/>
        <v>0</v>
      </c>
      <c r="F1503" s="55"/>
      <c r="G1503" s="56"/>
      <c r="H1503" s="57"/>
      <c r="I1503" s="56"/>
      <c r="J1503" s="57"/>
      <c r="K1503" s="56"/>
      <c r="L1503" s="57"/>
      <c r="M1503" s="56"/>
      <c r="N1503" s="57"/>
      <c r="O1503" s="56"/>
      <c r="P1503" s="57"/>
      <c r="Q1503" s="60"/>
      <c r="R1503" s="65"/>
      <c r="S1503" s="66"/>
      <c r="T1503" s="134"/>
      <c r="U1503" s="135"/>
      <c r="V1503" s="134"/>
      <c r="W1503" s="136"/>
    </row>
    <row r="1504" spans="1:23" ht="13.5" thickBot="1" x14ac:dyDescent="0.25">
      <c r="A1504" s="43" t="str">
        <f>$A$24</f>
        <v>EQUIPMENT OPERATORS</v>
      </c>
      <c r="B1504" s="111">
        <f t="shared" si="242"/>
        <v>0</v>
      </c>
      <c r="C1504" s="112">
        <f t="shared" si="239"/>
        <v>0</v>
      </c>
      <c r="D1504" s="113">
        <f t="shared" si="240"/>
        <v>0</v>
      </c>
      <c r="E1504" s="112">
        <f t="shared" si="241"/>
        <v>0</v>
      </c>
      <c r="F1504" s="55"/>
      <c r="G1504" s="56"/>
      <c r="H1504" s="57"/>
      <c r="I1504" s="56"/>
      <c r="J1504" s="57"/>
      <c r="K1504" s="56"/>
      <c r="L1504" s="57"/>
      <c r="M1504" s="56"/>
      <c r="N1504" s="57"/>
      <c r="O1504" s="56"/>
      <c r="P1504" s="57"/>
      <c r="Q1504" s="60"/>
      <c r="R1504" s="65"/>
      <c r="S1504" s="66"/>
      <c r="T1504" s="67"/>
      <c r="U1504" s="89"/>
      <c r="V1504" s="67"/>
      <c r="W1504" s="68"/>
    </row>
    <row r="1505" spans="1:23" ht="13.5" thickBot="1" x14ac:dyDescent="0.25">
      <c r="A1505" s="43" t="str">
        <f>$A$25</f>
        <v>MECHANICS</v>
      </c>
      <c r="B1505" s="111">
        <f t="shared" si="242"/>
        <v>0</v>
      </c>
      <c r="C1505" s="112">
        <f t="shared" si="239"/>
        <v>0</v>
      </c>
      <c r="D1505" s="113">
        <f t="shared" si="240"/>
        <v>0</v>
      </c>
      <c r="E1505" s="112">
        <f t="shared" si="241"/>
        <v>0</v>
      </c>
      <c r="F1505" s="55"/>
      <c r="G1505" s="56"/>
      <c r="H1505" s="57"/>
      <c r="I1505" s="56"/>
      <c r="J1505" s="57"/>
      <c r="K1505" s="56"/>
      <c r="L1505" s="57"/>
      <c r="M1505" s="56"/>
      <c r="N1505" s="57"/>
      <c r="O1505" s="56"/>
      <c r="P1505" s="57"/>
      <c r="Q1505" s="60"/>
      <c r="R1505" s="65"/>
      <c r="S1505" s="66"/>
      <c r="T1505" s="67"/>
      <c r="U1505" s="89"/>
      <c r="V1505" s="67"/>
      <c r="W1505" s="68"/>
    </row>
    <row r="1506" spans="1:23" ht="13.5" thickBot="1" x14ac:dyDescent="0.25">
      <c r="A1506" s="43" t="str">
        <f>$A$26</f>
        <v>TRUCK DRIVERS</v>
      </c>
      <c r="B1506" s="111">
        <f t="shared" si="242"/>
        <v>0</v>
      </c>
      <c r="C1506" s="112">
        <f t="shared" si="239"/>
        <v>0</v>
      </c>
      <c r="D1506" s="113">
        <f t="shared" si="240"/>
        <v>0</v>
      </c>
      <c r="E1506" s="112">
        <f t="shared" si="241"/>
        <v>0</v>
      </c>
      <c r="F1506" s="55"/>
      <c r="G1506" s="56"/>
      <c r="H1506" s="57"/>
      <c r="I1506" s="56"/>
      <c r="J1506" s="57"/>
      <c r="K1506" s="56"/>
      <c r="L1506" s="57"/>
      <c r="M1506" s="56"/>
      <c r="N1506" s="57"/>
      <c r="O1506" s="56"/>
      <c r="P1506" s="57"/>
      <c r="Q1506" s="60"/>
      <c r="R1506" s="69"/>
      <c r="S1506" s="70"/>
      <c r="T1506" s="63"/>
      <c r="U1506" s="90"/>
      <c r="V1506" s="63"/>
      <c r="W1506" s="64"/>
    </row>
    <row r="1507" spans="1:23" ht="13.5" thickBot="1" x14ac:dyDescent="0.25">
      <c r="A1507" s="43" t="str">
        <f>$A$27</f>
        <v>IRONWORKERS</v>
      </c>
      <c r="B1507" s="111">
        <f t="shared" si="242"/>
        <v>0</v>
      </c>
      <c r="C1507" s="112">
        <f t="shared" si="239"/>
        <v>0</v>
      </c>
      <c r="D1507" s="113">
        <f t="shared" si="240"/>
        <v>0</v>
      </c>
      <c r="E1507" s="112">
        <f t="shared" si="241"/>
        <v>0</v>
      </c>
      <c r="F1507" s="55"/>
      <c r="G1507" s="56"/>
      <c r="H1507" s="57"/>
      <c r="I1507" s="56"/>
      <c r="J1507" s="57"/>
      <c r="K1507" s="56"/>
      <c r="L1507" s="57"/>
      <c r="M1507" s="56"/>
      <c r="N1507" s="57"/>
      <c r="O1507" s="56"/>
      <c r="P1507" s="57"/>
      <c r="Q1507" s="60"/>
      <c r="R1507" s="71"/>
      <c r="S1507" s="72"/>
      <c r="T1507" s="73"/>
      <c r="U1507" s="91"/>
      <c r="V1507" s="73"/>
      <c r="W1507" s="74"/>
    </row>
    <row r="1508" spans="1:23" ht="13.5" thickBot="1" x14ac:dyDescent="0.25">
      <c r="A1508" s="43" t="str">
        <f>$A$28</f>
        <v>CARPENTERS</v>
      </c>
      <c r="B1508" s="111">
        <f t="shared" si="242"/>
        <v>0</v>
      </c>
      <c r="C1508" s="112">
        <f t="shared" si="239"/>
        <v>0</v>
      </c>
      <c r="D1508" s="113">
        <f t="shared" si="240"/>
        <v>0</v>
      </c>
      <c r="E1508" s="112">
        <f t="shared" si="241"/>
        <v>0</v>
      </c>
      <c r="F1508" s="55"/>
      <c r="G1508" s="56"/>
      <c r="H1508" s="57"/>
      <c r="I1508" s="56"/>
      <c r="J1508" s="57"/>
      <c r="K1508" s="56"/>
      <c r="L1508" s="57"/>
      <c r="M1508" s="56"/>
      <c r="N1508" s="57"/>
      <c r="O1508" s="56"/>
      <c r="P1508" s="57"/>
      <c r="Q1508" s="60"/>
      <c r="R1508" s="71"/>
      <c r="S1508" s="72"/>
      <c r="T1508" s="73"/>
      <c r="U1508" s="91"/>
      <c r="V1508" s="73"/>
      <c r="W1508" s="74"/>
    </row>
    <row r="1509" spans="1:23" ht="13.5" thickBot="1" x14ac:dyDescent="0.25">
      <c r="A1509" s="43" t="str">
        <f>$A$29</f>
        <v>CEMENT MASONS</v>
      </c>
      <c r="B1509" s="111">
        <f t="shared" si="242"/>
        <v>0</v>
      </c>
      <c r="C1509" s="112">
        <f t="shared" si="239"/>
        <v>0</v>
      </c>
      <c r="D1509" s="113">
        <f t="shared" si="240"/>
        <v>0</v>
      </c>
      <c r="E1509" s="112">
        <f t="shared" si="241"/>
        <v>0</v>
      </c>
      <c r="F1509" s="55"/>
      <c r="G1509" s="56"/>
      <c r="H1509" s="57"/>
      <c r="I1509" s="56"/>
      <c r="J1509" s="57"/>
      <c r="K1509" s="56"/>
      <c r="L1509" s="57"/>
      <c r="M1509" s="56"/>
      <c r="N1509" s="57"/>
      <c r="O1509" s="56"/>
      <c r="P1509" s="57"/>
      <c r="Q1509" s="60"/>
      <c r="R1509" s="71"/>
      <c r="S1509" s="72"/>
      <c r="T1509" s="73"/>
      <c r="U1509" s="91"/>
      <c r="V1509" s="73"/>
      <c r="W1509" s="74"/>
    </row>
    <row r="1510" spans="1:23" ht="13.5" thickBot="1" x14ac:dyDescent="0.25">
      <c r="A1510" s="43" t="str">
        <f>$A$30</f>
        <v>ELECTRICIANS</v>
      </c>
      <c r="B1510" s="111">
        <f t="shared" si="242"/>
        <v>0</v>
      </c>
      <c r="C1510" s="112">
        <f t="shared" si="239"/>
        <v>0</v>
      </c>
      <c r="D1510" s="113">
        <f t="shared" si="240"/>
        <v>0</v>
      </c>
      <c r="E1510" s="112">
        <f t="shared" si="241"/>
        <v>0</v>
      </c>
      <c r="F1510" s="55"/>
      <c r="G1510" s="56"/>
      <c r="H1510" s="57"/>
      <c r="I1510" s="56"/>
      <c r="J1510" s="57"/>
      <c r="K1510" s="56"/>
      <c r="L1510" s="57"/>
      <c r="M1510" s="56"/>
      <c r="N1510" s="57"/>
      <c r="O1510" s="56"/>
      <c r="P1510" s="57"/>
      <c r="Q1510" s="60"/>
      <c r="R1510" s="71"/>
      <c r="S1510" s="72"/>
      <c r="T1510" s="73"/>
      <c r="U1510" s="91"/>
      <c r="V1510" s="73"/>
      <c r="W1510" s="74"/>
    </row>
    <row r="1511" spans="1:23" ht="13.5" thickBot="1" x14ac:dyDescent="0.25">
      <c r="A1511" s="43" t="str">
        <f>$A$31</f>
        <v>PIPEFITTER/PLUMBERS</v>
      </c>
      <c r="B1511" s="111">
        <f t="shared" si="242"/>
        <v>0</v>
      </c>
      <c r="C1511" s="112">
        <f t="shared" si="239"/>
        <v>0</v>
      </c>
      <c r="D1511" s="113">
        <f t="shared" si="240"/>
        <v>0</v>
      </c>
      <c r="E1511" s="112">
        <f t="shared" si="241"/>
        <v>0</v>
      </c>
      <c r="F1511" s="55"/>
      <c r="G1511" s="56"/>
      <c r="H1511" s="57"/>
      <c r="I1511" s="56"/>
      <c r="J1511" s="57"/>
      <c r="K1511" s="56"/>
      <c r="L1511" s="57"/>
      <c r="M1511" s="56"/>
      <c r="N1511" s="57"/>
      <c r="O1511" s="56"/>
      <c r="P1511" s="57"/>
      <c r="Q1511" s="56"/>
      <c r="R1511" s="75"/>
      <c r="S1511" s="76"/>
      <c r="T1511" s="77"/>
      <c r="U1511" s="92"/>
      <c r="V1511" s="77"/>
      <c r="W1511" s="78"/>
    </row>
    <row r="1512" spans="1:23" ht="13.5" thickBot="1" x14ac:dyDescent="0.25">
      <c r="A1512" s="43" t="str">
        <f>$A$32</f>
        <v>PAINTERS</v>
      </c>
      <c r="B1512" s="111">
        <f t="shared" si="242"/>
        <v>0</v>
      </c>
      <c r="C1512" s="112">
        <f t="shared" si="239"/>
        <v>0</v>
      </c>
      <c r="D1512" s="113">
        <f t="shared" si="240"/>
        <v>0</v>
      </c>
      <c r="E1512" s="112">
        <f t="shared" si="241"/>
        <v>0</v>
      </c>
      <c r="F1512" s="55"/>
      <c r="G1512" s="56"/>
      <c r="H1512" s="57"/>
      <c r="I1512" s="56"/>
      <c r="J1512" s="57"/>
      <c r="K1512" s="56"/>
      <c r="L1512" s="57"/>
      <c r="M1512" s="56"/>
      <c r="N1512" s="57"/>
      <c r="O1512" s="56"/>
      <c r="P1512" s="57"/>
      <c r="Q1512" s="56"/>
      <c r="R1512" s="57"/>
      <c r="S1512" s="79"/>
      <c r="T1512" s="80"/>
      <c r="U1512" s="93"/>
      <c r="V1512" s="80"/>
      <c r="W1512" s="81"/>
    </row>
    <row r="1513" spans="1:23" ht="13.5" thickBot="1" x14ac:dyDescent="0.25">
      <c r="A1513" s="43" t="str">
        <f>$A$33</f>
        <v>LABORERS-SEMI SKILLED</v>
      </c>
      <c r="B1513" s="111">
        <f t="shared" si="242"/>
        <v>0</v>
      </c>
      <c r="C1513" s="112">
        <f t="shared" si="239"/>
        <v>0</v>
      </c>
      <c r="D1513" s="113">
        <f t="shared" si="240"/>
        <v>0</v>
      </c>
      <c r="E1513" s="112">
        <f t="shared" si="241"/>
        <v>0</v>
      </c>
      <c r="F1513" s="55"/>
      <c r="G1513" s="56"/>
      <c r="H1513" s="57"/>
      <c r="I1513" s="56"/>
      <c r="J1513" s="57"/>
      <c r="K1513" s="56"/>
      <c r="L1513" s="57"/>
      <c r="M1513" s="56"/>
      <c r="N1513" s="57"/>
      <c r="O1513" s="56"/>
      <c r="P1513" s="57"/>
      <c r="Q1513" s="56"/>
      <c r="R1513" s="57"/>
      <c r="S1513" s="79"/>
      <c r="T1513" s="80"/>
      <c r="U1513" s="93"/>
      <c r="V1513" s="80"/>
      <c r="W1513" s="81"/>
    </row>
    <row r="1514" spans="1:23" ht="13.5" thickBot="1" x14ac:dyDescent="0.25">
      <c r="A1514" s="43" t="str">
        <f>$A$34</f>
        <v>LABORERS-UNSKILLED</v>
      </c>
      <c r="B1514" s="111">
        <f t="shared" si="242"/>
        <v>0</v>
      </c>
      <c r="C1514" s="112">
        <f t="shared" si="239"/>
        <v>0</v>
      </c>
      <c r="D1514" s="113">
        <f t="shared" si="240"/>
        <v>0</v>
      </c>
      <c r="E1514" s="112">
        <f t="shared" si="241"/>
        <v>0</v>
      </c>
      <c r="F1514" s="55"/>
      <c r="G1514" s="56"/>
      <c r="H1514" s="57"/>
      <c r="I1514" s="56"/>
      <c r="J1514" s="57"/>
      <c r="K1514" s="56"/>
      <c r="L1514" s="57"/>
      <c r="M1514" s="56"/>
      <c r="N1514" s="57"/>
      <c r="O1514" s="56"/>
      <c r="P1514" s="57"/>
      <c r="Q1514" s="56"/>
      <c r="R1514" s="57"/>
      <c r="S1514" s="79"/>
      <c r="T1514" s="80"/>
      <c r="U1514" s="93"/>
      <c r="V1514" s="80"/>
      <c r="W1514" s="81"/>
    </row>
    <row r="1515" spans="1:23" ht="13.5" thickBot="1" x14ac:dyDescent="0.25">
      <c r="A1515" s="43" t="str">
        <f>$A$35</f>
        <v>TOTAL</v>
      </c>
      <c r="B1515" s="114">
        <f t="shared" ref="B1515:O1515" si="243">SUM(B1500:B1514)</f>
        <v>0</v>
      </c>
      <c r="C1515" s="110">
        <f t="shared" si="243"/>
        <v>0</v>
      </c>
      <c r="D1515" s="115">
        <f t="shared" si="243"/>
        <v>0</v>
      </c>
      <c r="E1515" s="109">
        <f t="shared" si="243"/>
        <v>0</v>
      </c>
      <c r="F1515" s="107">
        <f t="shared" si="243"/>
        <v>0</v>
      </c>
      <c r="G1515" s="108">
        <f t="shared" si="243"/>
        <v>0</v>
      </c>
      <c r="H1515" s="107">
        <f t="shared" si="243"/>
        <v>0</v>
      </c>
      <c r="I1515" s="108">
        <f t="shared" si="243"/>
        <v>0</v>
      </c>
      <c r="J1515" s="107">
        <f t="shared" si="243"/>
        <v>0</v>
      </c>
      <c r="K1515" s="108">
        <f t="shared" si="243"/>
        <v>0</v>
      </c>
      <c r="L1515" s="107">
        <f t="shared" si="243"/>
        <v>0</v>
      </c>
      <c r="M1515" s="108">
        <f t="shared" si="243"/>
        <v>0</v>
      </c>
      <c r="N1515" s="107">
        <f t="shared" si="243"/>
        <v>0</v>
      </c>
      <c r="O1515" s="108">
        <f t="shared" si="243"/>
        <v>0</v>
      </c>
      <c r="P1515" s="107">
        <f>SUM(P1500:P1514)</f>
        <v>0</v>
      </c>
      <c r="Q1515" s="108">
        <f>SUM(Q1500:Q1514)</f>
        <v>0</v>
      </c>
      <c r="R1515" s="107">
        <f t="shared" ref="R1515:S1515" si="244">SUM(R1500:R1514)</f>
        <v>0</v>
      </c>
      <c r="S1515" s="109">
        <f t="shared" si="244"/>
        <v>0</v>
      </c>
      <c r="T1515" s="107">
        <f>SUM(T1500:T1514)</f>
        <v>0</v>
      </c>
      <c r="U1515" s="110">
        <f>SUM(U1500:U1514)</f>
        <v>0</v>
      </c>
      <c r="V1515" s="107">
        <f>SUM(V1500:V1514)</f>
        <v>0</v>
      </c>
      <c r="W1515" s="109">
        <f>SUM(W1500:W1514)</f>
        <v>0</v>
      </c>
    </row>
    <row r="1516" spans="1:23" ht="12.75" customHeight="1" x14ac:dyDescent="0.2">
      <c r="A1516" s="222" t="str">
        <f>$A$36</f>
        <v>TABLE C (Table B data by racial status)</v>
      </c>
      <c r="B1516" s="223"/>
      <c r="C1516" s="223"/>
      <c r="D1516" s="223"/>
      <c r="E1516" s="223"/>
      <c r="F1516" s="223"/>
      <c r="G1516" s="223"/>
      <c r="H1516" s="223"/>
      <c r="I1516" s="223"/>
      <c r="J1516" s="223"/>
      <c r="K1516" s="223"/>
      <c r="L1516" s="223"/>
      <c r="M1516" s="223"/>
      <c r="N1516" s="223"/>
      <c r="O1516" s="223"/>
      <c r="P1516" s="223"/>
      <c r="Q1516" s="223"/>
      <c r="R1516" s="223"/>
      <c r="S1516" s="223"/>
      <c r="T1516" s="223"/>
      <c r="U1516" s="223"/>
      <c r="V1516" s="223"/>
      <c r="W1516" s="224"/>
    </row>
    <row r="1517" spans="1:23" ht="13.5" thickBot="1" x14ac:dyDescent="0.25">
      <c r="A1517" s="225"/>
      <c r="B1517" s="226"/>
      <c r="C1517" s="226"/>
      <c r="D1517" s="226"/>
      <c r="E1517" s="226"/>
      <c r="F1517" s="226"/>
      <c r="G1517" s="226"/>
      <c r="H1517" s="226"/>
      <c r="I1517" s="226"/>
      <c r="J1517" s="226"/>
      <c r="K1517" s="226"/>
      <c r="L1517" s="226"/>
      <c r="M1517" s="226"/>
      <c r="N1517" s="226"/>
      <c r="O1517" s="226"/>
      <c r="P1517" s="226"/>
      <c r="Q1517" s="226"/>
      <c r="R1517" s="226"/>
      <c r="S1517" s="226"/>
      <c r="T1517" s="226"/>
      <c r="U1517" s="226"/>
      <c r="V1517" s="226"/>
      <c r="W1517" s="227"/>
    </row>
    <row r="1518" spans="1:23" ht="13.5" thickBot="1" x14ac:dyDescent="0.25">
      <c r="A1518" s="43" t="str">
        <f>$A$38</f>
        <v>APPRENTICES</v>
      </c>
      <c r="B1518" s="112">
        <f>F1518+H1518+J1518+L1518+N1518+P1518+R1518</f>
        <v>0</v>
      </c>
      <c r="C1518" s="110">
        <f>G1518+I1518+K1518+M1518+O1518+Q1518+S1518</f>
        <v>0</v>
      </c>
      <c r="D1518" s="115">
        <f>F1518+H1518+J1518+L1518+N1518+P1518</f>
        <v>0</v>
      </c>
      <c r="E1518" s="112">
        <f>G1518+I1518+K1518+M1518+O1518+Q1518</f>
        <v>0</v>
      </c>
      <c r="F1518" s="94"/>
      <c r="G1518" s="56"/>
      <c r="H1518" s="95"/>
      <c r="I1518" s="56"/>
      <c r="J1518" s="95"/>
      <c r="K1518" s="56"/>
      <c r="L1518" s="95"/>
      <c r="M1518" s="56"/>
      <c r="N1518" s="95"/>
      <c r="O1518" s="56"/>
      <c r="P1518" s="95"/>
      <c r="Q1518" s="56"/>
      <c r="R1518" s="95"/>
      <c r="S1518" s="56"/>
      <c r="T1518" s="44"/>
      <c r="U1518" s="45"/>
      <c r="V1518" s="44"/>
      <c r="W1518" s="45"/>
    </row>
    <row r="1519" spans="1:23" ht="13.5" thickBot="1" x14ac:dyDescent="0.25">
      <c r="A1519" s="43" t="str">
        <f>$A$39</f>
        <v>OJT TRAINEES</v>
      </c>
      <c r="B1519" s="112">
        <f>F1519+H1519+J1519+L1519+N1519+P1519+R1519</f>
        <v>0</v>
      </c>
      <c r="C1519" s="110">
        <f>G1519+I1519+K1519+M1519+O1519+Q1519+S1519</f>
        <v>0</v>
      </c>
      <c r="D1519" s="115">
        <f>F1519+H1519+J1519+L1519+N1519+P1519</f>
        <v>0</v>
      </c>
      <c r="E1519" s="112">
        <f>G1519+I1519+K1519+M1519+O1519+Q1519</f>
        <v>0</v>
      </c>
      <c r="F1519" s="94"/>
      <c r="G1519" s="56"/>
      <c r="H1519" s="95"/>
      <c r="I1519" s="56"/>
      <c r="J1519" s="95"/>
      <c r="K1519" s="56"/>
      <c r="L1519" s="95"/>
      <c r="M1519" s="56"/>
      <c r="N1519" s="95"/>
      <c r="O1519" s="56"/>
      <c r="P1519" s="95"/>
      <c r="Q1519" s="56"/>
      <c r="R1519" s="95"/>
      <c r="S1519" s="56"/>
      <c r="T1519" s="46"/>
      <c r="U1519" s="47"/>
      <c r="V1519" s="46"/>
      <c r="W1519" s="47"/>
    </row>
    <row r="1520" spans="1:23" ht="15.75" customHeight="1" x14ac:dyDescent="0.2">
      <c r="A1520" s="228" t="str">
        <f>$A$40</f>
        <v xml:space="preserve">8. PREPARED BY: </v>
      </c>
      <c r="B1520" s="229"/>
      <c r="C1520" s="229"/>
      <c r="D1520" s="229"/>
      <c r="E1520" s="229"/>
      <c r="F1520" s="229"/>
      <c r="G1520" s="229"/>
      <c r="H1520" s="230"/>
      <c r="I1520" s="243" t="str">
        <f>$I$40</f>
        <v>9. DATE</v>
      </c>
      <c r="J1520" s="244"/>
      <c r="K1520" s="243" t="str">
        <f>$K$40</f>
        <v>10. REVIEWED BY:    (Signature and Title of State Highway Official)</v>
      </c>
      <c r="L1520" s="245"/>
      <c r="M1520" s="245"/>
      <c r="N1520" s="245"/>
      <c r="O1520" s="245"/>
      <c r="P1520" s="245"/>
      <c r="Q1520" s="245"/>
      <c r="R1520" s="245"/>
      <c r="S1520" s="245"/>
      <c r="T1520" s="245"/>
      <c r="U1520" s="244"/>
      <c r="V1520" s="243" t="s">
        <v>28</v>
      </c>
      <c r="W1520" s="246"/>
    </row>
    <row r="1521" spans="1:23" ht="12.75" customHeight="1" x14ac:dyDescent="0.2">
      <c r="A1521" s="247" t="str">
        <f>$A$41</f>
        <v>(Signature and Title of Contractors Representative)</v>
      </c>
      <c r="B1521" s="248"/>
      <c r="C1521" s="248"/>
      <c r="D1521" s="248"/>
      <c r="E1521" s="248"/>
      <c r="F1521" s="248"/>
      <c r="G1521" s="248"/>
      <c r="H1521" s="249"/>
      <c r="I1521" s="250" t="str">
        <f>IF($I$41="","",$I$41)</f>
        <v/>
      </c>
      <c r="J1521" s="192"/>
      <c r="K1521" s="253" t="str">
        <f>IF($K$41="","",$K$41)</f>
        <v/>
      </c>
      <c r="L1521" s="146"/>
      <c r="M1521" s="146"/>
      <c r="N1521" s="146"/>
      <c r="O1521" s="146"/>
      <c r="P1521" s="146"/>
      <c r="Q1521" s="146"/>
      <c r="R1521" s="146"/>
      <c r="S1521" s="146"/>
      <c r="T1521" s="146"/>
      <c r="U1521" s="254"/>
      <c r="V1521" s="258" t="str">
        <f>IF($V$41="","",$V$41)</f>
        <v/>
      </c>
      <c r="W1521" s="259"/>
    </row>
    <row r="1522" spans="1:23" x14ac:dyDescent="0.2">
      <c r="A1522" s="262" t="str">
        <f>IF($A$42="","",$A$42)</f>
        <v/>
      </c>
      <c r="B1522" s="263"/>
      <c r="C1522" s="263"/>
      <c r="D1522" s="263"/>
      <c r="E1522" s="263"/>
      <c r="F1522" s="263"/>
      <c r="G1522" s="263"/>
      <c r="H1522" s="264"/>
      <c r="I1522" s="193"/>
      <c r="J1522" s="192"/>
      <c r="K1522" s="253"/>
      <c r="L1522" s="146"/>
      <c r="M1522" s="146"/>
      <c r="N1522" s="146"/>
      <c r="O1522" s="146"/>
      <c r="P1522" s="146"/>
      <c r="Q1522" s="146"/>
      <c r="R1522" s="146"/>
      <c r="S1522" s="146"/>
      <c r="T1522" s="146"/>
      <c r="U1522" s="254"/>
      <c r="V1522" s="258"/>
      <c r="W1522" s="259"/>
    </row>
    <row r="1523" spans="1:23" x14ac:dyDescent="0.2">
      <c r="A1523" s="262"/>
      <c r="B1523" s="263"/>
      <c r="C1523" s="263"/>
      <c r="D1523" s="263"/>
      <c r="E1523" s="263"/>
      <c r="F1523" s="263"/>
      <c r="G1523" s="263"/>
      <c r="H1523" s="264"/>
      <c r="I1523" s="193"/>
      <c r="J1523" s="192"/>
      <c r="K1523" s="253"/>
      <c r="L1523" s="146"/>
      <c r="M1523" s="146"/>
      <c r="N1523" s="146"/>
      <c r="O1523" s="146"/>
      <c r="P1523" s="146"/>
      <c r="Q1523" s="146"/>
      <c r="R1523" s="146"/>
      <c r="S1523" s="146"/>
      <c r="T1523" s="146"/>
      <c r="U1523" s="254"/>
      <c r="V1523" s="258"/>
      <c r="W1523" s="259"/>
    </row>
    <row r="1524" spans="1:23" ht="13.5" thickBot="1" x14ac:dyDescent="0.25">
      <c r="A1524" s="265"/>
      <c r="B1524" s="266"/>
      <c r="C1524" s="266"/>
      <c r="D1524" s="266"/>
      <c r="E1524" s="266"/>
      <c r="F1524" s="266"/>
      <c r="G1524" s="266"/>
      <c r="H1524" s="267"/>
      <c r="I1524" s="251"/>
      <c r="J1524" s="252"/>
      <c r="K1524" s="255"/>
      <c r="L1524" s="256"/>
      <c r="M1524" s="256"/>
      <c r="N1524" s="256"/>
      <c r="O1524" s="256"/>
      <c r="P1524" s="256"/>
      <c r="Q1524" s="256"/>
      <c r="R1524" s="256"/>
      <c r="S1524" s="256"/>
      <c r="T1524" s="256"/>
      <c r="U1524" s="257"/>
      <c r="V1524" s="260"/>
      <c r="W1524" s="261"/>
    </row>
    <row r="1525" spans="1:23" x14ac:dyDescent="0.2">
      <c r="A1525" s="234" t="str">
        <f>$A$45</f>
        <v>Form FHWA- 1391 (Rev. 06-22)</v>
      </c>
      <c r="B1525" s="235"/>
      <c r="C1525" s="236"/>
      <c r="D1525" s="236"/>
      <c r="E1525" s="49"/>
      <c r="F1525" s="49"/>
      <c r="G1525" s="49"/>
      <c r="H1525" s="49"/>
      <c r="I1525" s="49"/>
      <c r="J1525" s="237" t="str">
        <f>$J$45</f>
        <v>PREVIOUS EDITIONS ARE OBSOLETE</v>
      </c>
      <c r="K1525" s="237"/>
      <c r="L1525" s="237"/>
      <c r="M1525" s="237"/>
      <c r="N1525" s="237"/>
      <c r="O1525" s="237"/>
      <c r="P1525" s="237"/>
      <c r="Q1525" s="237"/>
      <c r="R1525" s="237"/>
      <c r="S1525" s="237"/>
      <c r="T1525" s="237"/>
      <c r="U1525" s="237"/>
      <c r="V1525" s="237"/>
      <c r="W1525" s="237"/>
    </row>
    <row r="1526" spans="1:23" ht="13.5" thickBot="1" x14ac:dyDescent="0.25"/>
    <row r="1527" spans="1:23" s="52" customFormat="1" ht="18.75" thickBot="1" x14ac:dyDescent="0.3">
      <c r="A1527" s="207" t="str">
        <f>$A$10</f>
        <v xml:space="preserve">FEDERAL-AID HIGHWAY CONSTRUCTION CONTRACTORS ANNUAL EEO REPORT </v>
      </c>
      <c r="B1527" s="208"/>
      <c r="C1527" s="208"/>
      <c r="D1527" s="208"/>
      <c r="E1527" s="208"/>
      <c r="F1527" s="208"/>
      <c r="G1527" s="208"/>
      <c r="H1527" s="208"/>
      <c r="I1527" s="208"/>
      <c r="J1527" s="208"/>
      <c r="K1527" s="208"/>
      <c r="L1527" s="208"/>
      <c r="M1527" s="208"/>
      <c r="N1527" s="208"/>
      <c r="O1527" s="208"/>
      <c r="P1527" s="208"/>
      <c r="Q1527" s="208"/>
      <c r="R1527" s="208"/>
      <c r="S1527" s="208"/>
      <c r="T1527" s="208"/>
      <c r="U1527" s="208"/>
      <c r="V1527" s="208"/>
      <c r="W1527" s="209"/>
    </row>
    <row r="1528" spans="1:23" ht="12.75" customHeight="1" x14ac:dyDescent="0.2">
      <c r="A1528" s="210" t="str">
        <f>$A$11</f>
        <v xml:space="preserve">1. SELECT FIELD FROM DROPDOWN MENU: </v>
      </c>
      <c r="B1528" s="211"/>
      <c r="C1528" s="211"/>
      <c r="D1528" s="212"/>
      <c r="E1528" s="213" t="str">
        <f>$E$11</f>
        <v>2. COMPANY NAME, CITY, STATE:</v>
      </c>
      <c r="F1528" s="138"/>
      <c r="G1528" s="138"/>
      <c r="H1528" s="138"/>
      <c r="I1528" s="214"/>
      <c r="J1528" s="161" t="str">
        <f>$J$11</f>
        <v>3. PROJECT NAME or DESCRIPTION:</v>
      </c>
      <c r="K1528" s="162"/>
      <c r="L1528" s="162"/>
      <c r="M1528" s="162"/>
      <c r="N1528" s="163" t="str">
        <f>$N$11</f>
        <v>4. DOLLAR AMOUNT OF CONTRACT:</v>
      </c>
      <c r="O1528" s="164"/>
      <c r="P1528" s="164"/>
      <c r="Q1528" s="164"/>
      <c r="R1528" s="215" t="str">
        <f>$R$11</f>
        <v>5.REPORTING WEEK FOR THIS PROJECT:</v>
      </c>
      <c r="S1528" s="216"/>
      <c r="T1528" s="216"/>
      <c r="U1528" s="216"/>
      <c r="V1528" s="216"/>
      <c r="W1528" s="217"/>
    </row>
    <row r="1529" spans="1:23" ht="12.75" customHeight="1" x14ac:dyDescent="0.2">
      <c r="A1529" s="184"/>
      <c r="B1529" s="185"/>
      <c r="C1529" s="185"/>
      <c r="D1529" s="186"/>
      <c r="E1529" s="190" t="str">
        <f>IF($D$4="","Enter Company information at top of spreadsheet",$D$4)</f>
        <v>Enter Company information at top of spreadsheet</v>
      </c>
      <c r="F1529" s="191"/>
      <c r="G1529" s="191"/>
      <c r="H1529" s="191"/>
      <c r="I1529" s="192"/>
      <c r="J1529" s="165"/>
      <c r="K1529" s="166"/>
      <c r="L1529" s="166"/>
      <c r="M1529" s="166"/>
      <c r="N1529" s="169"/>
      <c r="O1529" s="170"/>
      <c r="P1529" s="170"/>
      <c r="Q1529" s="171"/>
      <c r="R1529" s="197"/>
      <c r="S1529" s="198"/>
      <c r="T1529" s="198"/>
      <c r="U1529" s="198"/>
      <c r="V1529" s="198"/>
      <c r="W1529" s="199"/>
    </row>
    <row r="1530" spans="1:23" x14ac:dyDescent="0.2">
      <c r="A1530" s="184"/>
      <c r="B1530" s="185"/>
      <c r="C1530" s="185"/>
      <c r="D1530" s="186"/>
      <c r="E1530" s="193"/>
      <c r="F1530" s="191"/>
      <c r="G1530" s="191"/>
      <c r="H1530" s="191"/>
      <c r="I1530" s="192"/>
      <c r="J1530" s="165"/>
      <c r="K1530" s="166"/>
      <c r="L1530" s="166"/>
      <c r="M1530" s="166"/>
      <c r="N1530" s="172"/>
      <c r="O1530" s="170"/>
      <c r="P1530" s="170"/>
      <c r="Q1530" s="171"/>
      <c r="R1530" s="200"/>
      <c r="S1530" s="198"/>
      <c r="T1530" s="198"/>
      <c r="U1530" s="198"/>
      <c r="V1530" s="198"/>
      <c r="W1530" s="199"/>
    </row>
    <row r="1531" spans="1:23" ht="13.5" thickBot="1" x14ac:dyDescent="0.25">
      <c r="A1531" s="187"/>
      <c r="B1531" s="188"/>
      <c r="C1531" s="188"/>
      <c r="D1531" s="189"/>
      <c r="E1531" s="194"/>
      <c r="F1531" s="195"/>
      <c r="G1531" s="195"/>
      <c r="H1531" s="195"/>
      <c r="I1531" s="196"/>
      <c r="J1531" s="167"/>
      <c r="K1531" s="168"/>
      <c r="L1531" s="168"/>
      <c r="M1531" s="168"/>
      <c r="N1531" s="173"/>
      <c r="O1531" s="174"/>
      <c r="P1531" s="174"/>
      <c r="Q1531" s="175"/>
      <c r="R1531" s="201"/>
      <c r="S1531" s="202"/>
      <c r="T1531" s="202"/>
      <c r="U1531" s="202"/>
      <c r="V1531" s="202"/>
      <c r="W1531" s="203"/>
    </row>
    <row r="1532" spans="1:23" ht="13.5" customHeight="1" thickBot="1" x14ac:dyDescent="0.25">
      <c r="A1532" s="204" t="str">
        <f>$A$15</f>
        <v>This collection of information is required by law and regulation 23 U.S.C. 140a and 23 CFR Part 230. The OMB control number for this collection is 2125-0019 expiring in March 2025.</v>
      </c>
      <c r="B1532" s="205"/>
      <c r="C1532" s="205"/>
      <c r="D1532" s="205"/>
      <c r="E1532" s="205"/>
      <c r="F1532" s="205"/>
      <c r="G1532" s="205"/>
      <c r="H1532" s="205"/>
      <c r="I1532" s="205"/>
      <c r="J1532" s="205"/>
      <c r="K1532" s="205"/>
      <c r="L1532" s="205"/>
      <c r="M1532" s="205"/>
      <c r="N1532" s="205"/>
      <c r="O1532" s="205"/>
      <c r="P1532" s="205"/>
      <c r="Q1532" s="205"/>
      <c r="R1532" s="205"/>
      <c r="S1532" s="205"/>
      <c r="T1532" s="205"/>
      <c r="U1532" s="205"/>
      <c r="V1532" s="205"/>
      <c r="W1532" s="206"/>
    </row>
    <row r="1533" spans="1:23" ht="28.5" customHeight="1" thickBot="1" x14ac:dyDescent="0.25">
      <c r="A1533" s="178" t="str">
        <f>$A$16</f>
        <v>6. WORKFORCE ON FEDERAL-AID AND CONSTRUCTION SITE(S) DURING LAST FULL PAY PERIOD ENDING IN JULY 2024</v>
      </c>
      <c r="B1533" s="179"/>
      <c r="C1533" s="179"/>
      <c r="D1533" s="179"/>
      <c r="E1533" s="179"/>
      <c r="F1533" s="179"/>
      <c r="G1533" s="179"/>
      <c r="H1533" s="179"/>
      <c r="I1533" s="179"/>
      <c r="J1533" s="179"/>
      <c r="K1533" s="179"/>
      <c r="L1533" s="179"/>
      <c r="M1533" s="179"/>
      <c r="N1533" s="179"/>
      <c r="O1533" s="179"/>
      <c r="P1533" s="179"/>
      <c r="Q1533" s="179"/>
      <c r="R1533" s="179"/>
      <c r="S1533" s="179"/>
      <c r="T1533" s="179"/>
      <c r="U1533" s="179"/>
      <c r="V1533" s="179"/>
      <c r="W1533" s="180"/>
    </row>
    <row r="1534" spans="1:23" ht="14.25" thickTop="1" thickBot="1" x14ac:dyDescent="0.25">
      <c r="A1534" s="181" t="str">
        <f>$A$17</f>
        <v>TABLE A</v>
      </c>
      <c r="B1534" s="182"/>
      <c r="C1534" s="182"/>
      <c r="D1534" s="182"/>
      <c r="E1534" s="182"/>
      <c r="F1534" s="182"/>
      <c r="G1534" s="182"/>
      <c r="H1534" s="182"/>
      <c r="I1534" s="182"/>
      <c r="J1534" s="182"/>
      <c r="K1534" s="182"/>
      <c r="L1534" s="182"/>
      <c r="M1534" s="182"/>
      <c r="N1534" s="182"/>
      <c r="O1534" s="182"/>
      <c r="P1534" s="182"/>
      <c r="Q1534" s="182"/>
      <c r="R1534" s="182"/>
      <c r="S1534" s="183"/>
      <c r="T1534" s="231" t="str">
        <f>$T$17</f>
        <v>TABLE B</v>
      </c>
      <c r="U1534" s="232"/>
      <c r="V1534" s="232"/>
      <c r="W1534" s="233"/>
    </row>
    <row r="1535" spans="1:23" ht="96" customHeight="1" thickTop="1" thickBot="1" x14ac:dyDescent="0.25">
      <c r="A1535" s="32" t="str">
        <f>$A$18</f>
        <v>JOB CATEGORIES</v>
      </c>
      <c r="B1535" s="238" t="str">
        <f>$B$18</f>
        <v>TOTAL EMPLOYED</v>
      </c>
      <c r="C1535" s="239"/>
      <c r="D1535" s="240" t="str">
        <f>$D$18</f>
        <v>TOTAL RACIAL / ETHNIC MINORITY</v>
      </c>
      <c r="E1535" s="241"/>
      <c r="F1535" s="242" t="str">
        <f>$F$18</f>
        <v>BLACK or
AFRICAN
AMERICAN</v>
      </c>
      <c r="G1535" s="177"/>
      <c r="H1535" s="176" t="str">
        <f>$H$18</f>
        <v>HISPANIC OR LATINO</v>
      </c>
      <c r="I1535" s="177"/>
      <c r="J1535" s="176" t="str">
        <f>$J$18</f>
        <v>AMERICAN 
INDIAN OR 
ALASKA 
NATIVE</v>
      </c>
      <c r="K1535" s="177"/>
      <c r="L1535" s="176" t="str">
        <f>$L$18</f>
        <v>ASIAN</v>
      </c>
      <c r="M1535" s="177"/>
      <c r="N1535" s="176" t="str">
        <f>$N$18</f>
        <v>NATIVE 
HAWAIIAN OR 
OTHER PACIFIC ISLANDER</v>
      </c>
      <c r="O1535" s="177"/>
      <c r="P1535" s="176" t="str">
        <f>$P$18</f>
        <v>TWO OR MORE RACES</v>
      </c>
      <c r="Q1535" s="177"/>
      <c r="R1535" s="176" t="str">
        <f>$R$18</f>
        <v xml:space="preserve">WHITE </v>
      </c>
      <c r="S1535" s="218"/>
      <c r="T1535" s="219" t="str">
        <f>$T$18</f>
        <v>APPRENTICES</v>
      </c>
      <c r="U1535" s="219"/>
      <c r="V1535" s="220" t="str">
        <f>$V$18</f>
        <v>ON THE JOB TRAINEES</v>
      </c>
      <c r="W1535" s="221"/>
    </row>
    <row r="1536" spans="1:23" ht="13.5" thickBot="1" x14ac:dyDescent="0.25">
      <c r="A1536" s="33"/>
      <c r="B1536" s="34" t="str">
        <f>$B$19</f>
        <v>M</v>
      </c>
      <c r="C1536" s="35" t="str">
        <f>$C$19</f>
        <v>F</v>
      </c>
      <c r="D1536" s="36" t="str">
        <f>$D$19</f>
        <v>M</v>
      </c>
      <c r="E1536" s="35" t="str">
        <f>$E$19</f>
        <v>F</v>
      </c>
      <c r="F1536" s="37" t="str">
        <f>$F$19</f>
        <v>M</v>
      </c>
      <c r="G1536" s="38" t="str">
        <f>$G$19</f>
        <v>F</v>
      </c>
      <c r="H1536" s="39" t="str">
        <f>$H$19</f>
        <v>M</v>
      </c>
      <c r="I1536" s="38" t="str">
        <f>$I$19</f>
        <v>F</v>
      </c>
      <c r="J1536" s="39" t="str">
        <f>$J$19</f>
        <v>M</v>
      </c>
      <c r="K1536" s="38" t="str">
        <f>$K$19</f>
        <v>F</v>
      </c>
      <c r="L1536" s="39" t="str">
        <f>$L$19</f>
        <v>M</v>
      </c>
      <c r="M1536" s="38" t="str">
        <f>$M$19</f>
        <v>F</v>
      </c>
      <c r="N1536" s="39" t="str">
        <f>$N$19</f>
        <v>M</v>
      </c>
      <c r="O1536" s="38" t="str">
        <f>$O$19</f>
        <v>F</v>
      </c>
      <c r="P1536" s="39" t="str">
        <f>$P$19</f>
        <v>M</v>
      </c>
      <c r="Q1536" s="38" t="str">
        <f>$Q$19</f>
        <v>F</v>
      </c>
      <c r="R1536" s="39" t="str">
        <f>$R$19</f>
        <v>M</v>
      </c>
      <c r="S1536" s="40" t="str">
        <f>$S$19</f>
        <v>F</v>
      </c>
      <c r="T1536" s="41" t="str">
        <f>$T$19</f>
        <v>M</v>
      </c>
      <c r="U1536" s="35" t="str">
        <f>$U$19</f>
        <v>F</v>
      </c>
      <c r="V1536" s="96" t="str">
        <f>$V$19</f>
        <v>M</v>
      </c>
      <c r="W1536" s="42" t="str">
        <f>$W$19</f>
        <v>F</v>
      </c>
    </row>
    <row r="1537" spans="1:23" ht="13.5" thickBot="1" x14ac:dyDescent="0.25">
      <c r="A1537" s="43" t="str">
        <f>$A$20</f>
        <v>OFFICIALS</v>
      </c>
      <c r="B1537" s="111">
        <f>F1537+H1537+J1537+L1537+N1537+P1537+R1537</f>
        <v>0</v>
      </c>
      <c r="C1537" s="112">
        <f t="shared" ref="C1537:C1551" si="245">G1537+I1537+K1537+M1537+O1537+Q1537+S1537</f>
        <v>0</v>
      </c>
      <c r="D1537" s="113">
        <f t="shared" ref="D1537:D1551" si="246">F1537+H1537+J1537+L1537+N1537+P1537</f>
        <v>0</v>
      </c>
      <c r="E1537" s="112">
        <f t="shared" ref="E1537:E1551" si="247">G1537+I1537+K1537+M1537+O1537+Q1537</f>
        <v>0</v>
      </c>
      <c r="F1537" s="55"/>
      <c r="G1537" s="56"/>
      <c r="H1537" s="57"/>
      <c r="I1537" s="56"/>
      <c r="J1537" s="57"/>
      <c r="K1537" s="56"/>
      <c r="L1537" s="57"/>
      <c r="M1537" s="56"/>
      <c r="N1537" s="57"/>
      <c r="O1537" s="56"/>
      <c r="P1537" s="57"/>
      <c r="Q1537" s="56"/>
      <c r="R1537" s="58"/>
      <c r="S1537" s="59"/>
      <c r="T1537" s="128"/>
      <c r="U1537" s="129"/>
      <c r="V1537" s="128"/>
      <c r="W1537" s="130"/>
    </row>
    <row r="1538" spans="1:23" ht="13.5" thickBot="1" x14ac:dyDescent="0.25">
      <c r="A1538" s="43" t="str">
        <f>$A$21</f>
        <v>SUPERVISORS</v>
      </c>
      <c r="B1538" s="111">
        <f t="shared" ref="B1538:B1551" si="248">F1538+H1538+J1538+L1538+N1538+P1538+R1538</f>
        <v>0</v>
      </c>
      <c r="C1538" s="112">
        <f t="shared" si="245"/>
        <v>0</v>
      </c>
      <c r="D1538" s="113">
        <f t="shared" si="246"/>
        <v>0</v>
      </c>
      <c r="E1538" s="112">
        <f t="shared" si="247"/>
        <v>0</v>
      </c>
      <c r="F1538" s="55"/>
      <c r="G1538" s="56"/>
      <c r="H1538" s="57"/>
      <c r="I1538" s="56"/>
      <c r="J1538" s="57"/>
      <c r="K1538" s="56"/>
      <c r="L1538" s="57"/>
      <c r="M1538" s="56"/>
      <c r="N1538" s="57"/>
      <c r="O1538" s="56"/>
      <c r="P1538" s="57"/>
      <c r="Q1538" s="60"/>
      <c r="R1538" s="61"/>
      <c r="S1538" s="62"/>
      <c r="T1538" s="131"/>
      <c r="U1538" s="132"/>
      <c r="V1538" s="131"/>
      <c r="W1538" s="133"/>
    </row>
    <row r="1539" spans="1:23" ht="13.5" thickBot="1" x14ac:dyDescent="0.25">
      <c r="A1539" s="43" t="str">
        <f>$A$22</f>
        <v>FOREMEN/WOMEN</v>
      </c>
      <c r="B1539" s="111">
        <f t="shared" si="248"/>
        <v>0</v>
      </c>
      <c r="C1539" s="112">
        <f t="shared" si="245"/>
        <v>0</v>
      </c>
      <c r="D1539" s="113">
        <f t="shared" si="246"/>
        <v>0</v>
      </c>
      <c r="E1539" s="112">
        <f t="shared" si="247"/>
        <v>0</v>
      </c>
      <c r="F1539" s="55"/>
      <c r="G1539" s="56"/>
      <c r="H1539" s="57"/>
      <c r="I1539" s="56"/>
      <c r="J1539" s="57"/>
      <c r="K1539" s="56"/>
      <c r="L1539" s="57"/>
      <c r="M1539" s="56"/>
      <c r="N1539" s="57"/>
      <c r="O1539" s="56"/>
      <c r="P1539" s="57"/>
      <c r="Q1539" s="60"/>
      <c r="R1539" s="65"/>
      <c r="S1539" s="66"/>
      <c r="T1539" s="134"/>
      <c r="U1539" s="135"/>
      <c r="V1539" s="134"/>
      <c r="W1539" s="136"/>
    </row>
    <row r="1540" spans="1:23" ht="13.5" thickBot="1" x14ac:dyDescent="0.25">
      <c r="A1540" s="43" t="str">
        <f>$A$23</f>
        <v>CLERICAL</v>
      </c>
      <c r="B1540" s="111">
        <f t="shared" si="248"/>
        <v>0</v>
      </c>
      <c r="C1540" s="112">
        <f t="shared" si="245"/>
        <v>0</v>
      </c>
      <c r="D1540" s="113">
        <f t="shared" si="246"/>
        <v>0</v>
      </c>
      <c r="E1540" s="112">
        <f t="shared" si="247"/>
        <v>0</v>
      </c>
      <c r="F1540" s="55"/>
      <c r="G1540" s="56"/>
      <c r="H1540" s="57"/>
      <c r="I1540" s="56"/>
      <c r="J1540" s="57"/>
      <c r="K1540" s="56"/>
      <c r="L1540" s="57"/>
      <c r="M1540" s="56"/>
      <c r="N1540" s="57"/>
      <c r="O1540" s="56"/>
      <c r="P1540" s="57"/>
      <c r="Q1540" s="60"/>
      <c r="R1540" s="65"/>
      <c r="S1540" s="66"/>
      <c r="T1540" s="134"/>
      <c r="U1540" s="135"/>
      <c r="V1540" s="134"/>
      <c r="W1540" s="136"/>
    </row>
    <row r="1541" spans="1:23" ht="13.5" thickBot="1" x14ac:dyDescent="0.25">
      <c r="A1541" s="43" t="str">
        <f>$A$24</f>
        <v>EQUIPMENT OPERATORS</v>
      </c>
      <c r="B1541" s="111">
        <f t="shared" si="248"/>
        <v>0</v>
      </c>
      <c r="C1541" s="112">
        <f t="shared" si="245"/>
        <v>0</v>
      </c>
      <c r="D1541" s="113">
        <f t="shared" si="246"/>
        <v>0</v>
      </c>
      <c r="E1541" s="112">
        <f t="shared" si="247"/>
        <v>0</v>
      </c>
      <c r="F1541" s="55"/>
      <c r="G1541" s="56"/>
      <c r="H1541" s="57"/>
      <c r="I1541" s="56"/>
      <c r="J1541" s="57"/>
      <c r="K1541" s="56"/>
      <c r="L1541" s="57"/>
      <c r="M1541" s="56"/>
      <c r="N1541" s="57"/>
      <c r="O1541" s="56"/>
      <c r="P1541" s="57"/>
      <c r="Q1541" s="60"/>
      <c r="R1541" s="65"/>
      <c r="S1541" s="66"/>
      <c r="T1541" s="67"/>
      <c r="U1541" s="89"/>
      <c r="V1541" s="67"/>
      <c r="W1541" s="68"/>
    </row>
    <row r="1542" spans="1:23" ht="13.5" thickBot="1" x14ac:dyDescent="0.25">
      <c r="A1542" s="43" t="str">
        <f>$A$25</f>
        <v>MECHANICS</v>
      </c>
      <c r="B1542" s="111">
        <f t="shared" si="248"/>
        <v>0</v>
      </c>
      <c r="C1542" s="112">
        <f t="shared" si="245"/>
        <v>0</v>
      </c>
      <c r="D1542" s="113">
        <f t="shared" si="246"/>
        <v>0</v>
      </c>
      <c r="E1542" s="112">
        <f t="shared" si="247"/>
        <v>0</v>
      </c>
      <c r="F1542" s="55"/>
      <c r="G1542" s="56"/>
      <c r="H1542" s="57"/>
      <c r="I1542" s="56"/>
      <c r="J1542" s="57"/>
      <c r="K1542" s="56"/>
      <c r="L1542" s="57"/>
      <c r="M1542" s="56"/>
      <c r="N1542" s="57"/>
      <c r="O1542" s="56"/>
      <c r="P1542" s="57"/>
      <c r="Q1542" s="60"/>
      <c r="R1542" s="65"/>
      <c r="S1542" s="66"/>
      <c r="T1542" s="67"/>
      <c r="U1542" s="89"/>
      <c r="V1542" s="67"/>
      <c r="W1542" s="68"/>
    </row>
    <row r="1543" spans="1:23" ht="13.5" thickBot="1" x14ac:dyDescent="0.25">
      <c r="A1543" s="43" t="str">
        <f>$A$26</f>
        <v>TRUCK DRIVERS</v>
      </c>
      <c r="B1543" s="111">
        <f t="shared" si="248"/>
        <v>0</v>
      </c>
      <c r="C1543" s="112">
        <f t="shared" si="245"/>
        <v>0</v>
      </c>
      <c r="D1543" s="113">
        <f t="shared" si="246"/>
        <v>0</v>
      </c>
      <c r="E1543" s="112">
        <f t="shared" si="247"/>
        <v>0</v>
      </c>
      <c r="F1543" s="55"/>
      <c r="G1543" s="56"/>
      <c r="H1543" s="57"/>
      <c r="I1543" s="56"/>
      <c r="J1543" s="57"/>
      <c r="K1543" s="56"/>
      <c r="L1543" s="57"/>
      <c r="M1543" s="56"/>
      <c r="N1543" s="57"/>
      <c r="O1543" s="56"/>
      <c r="P1543" s="57"/>
      <c r="Q1543" s="60"/>
      <c r="R1543" s="69"/>
      <c r="S1543" s="70"/>
      <c r="T1543" s="63"/>
      <c r="U1543" s="90"/>
      <c r="V1543" s="63"/>
      <c r="W1543" s="64"/>
    </row>
    <row r="1544" spans="1:23" ht="13.5" thickBot="1" x14ac:dyDescent="0.25">
      <c r="A1544" s="43" t="str">
        <f>$A$27</f>
        <v>IRONWORKERS</v>
      </c>
      <c r="B1544" s="111">
        <f t="shared" si="248"/>
        <v>0</v>
      </c>
      <c r="C1544" s="112">
        <f t="shared" si="245"/>
        <v>0</v>
      </c>
      <c r="D1544" s="113">
        <f t="shared" si="246"/>
        <v>0</v>
      </c>
      <c r="E1544" s="112">
        <f t="shared" si="247"/>
        <v>0</v>
      </c>
      <c r="F1544" s="55"/>
      <c r="G1544" s="56"/>
      <c r="H1544" s="57"/>
      <c r="I1544" s="56"/>
      <c r="J1544" s="57"/>
      <c r="K1544" s="56"/>
      <c r="L1544" s="57"/>
      <c r="M1544" s="56"/>
      <c r="N1544" s="57"/>
      <c r="O1544" s="56"/>
      <c r="P1544" s="57"/>
      <c r="Q1544" s="60"/>
      <c r="R1544" s="71"/>
      <c r="S1544" s="72"/>
      <c r="T1544" s="73"/>
      <c r="U1544" s="91"/>
      <c r="V1544" s="73"/>
      <c r="W1544" s="74"/>
    </row>
    <row r="1545" spans="1:23" ht="13.5" thickBot="1" x14ac:dyDescent="0.25">
      <c r="A1545" s="43" t="str">
        <f>$A$28</f>
        <v>CARPENTERS</v>
      </c>
      <c r="B1545" s="111">
        <f t="shared" si="248"/>
        <v>0</v>
      </c>
      <c r="C1545" s="112">
        <f t="shared" si="245"/>
        <v>0</v>
      </c>
      <c r="D1545" s="113">
        <f t="shared" si="246"/>
        <v>0</v>
      </c>
      <c r="E1545" s="112">
        <f t="shared" si="247"/>
        <v>0</v>
      </c>
      <c r="F1545" s="55"/>
      <c r="G1545" s="56"/>
      <c r="H1545" s="57"/>
      <c r="I1545" s="56"/>
      <c r="J1545" s="57"/>
      <c r="K1545" s="56"/>
      <c r="L1545" s="57"/>
      <c r="M1545" s="56"/>
      <c r="N1545" s="57"/>
      <c r="O1545" s="56"/>
      <c r="P1545" s="57"/>
      <c r="Q1545" s="60"/>
      <c r="R1545" s="71"/>
      <c r="S1545" s="72"/>
      <c r="T1545" s="73"/>
      <c r="U1545" s="91"/>
      <c r="V1545" s="73"/>
      <c r="W1545" s="74"/>
    </row>
    <row r="1546" spans="1:23" ht="13.5" thickBot="1" x14ac:dyDescent="0.25">
      <c r="A1546" s="43" t="str">
        <f>$A$29</f>
        <v>CEMENT MASONS</v>
      </c>
      <c r="B1546" s="111">
        <f t="shared" si="248"/>
        <v>0</v>
      </c>
      <c r="C1546" s="112">
        <f t="shared" si="245"/>
        <v>0</v>
      </c>
      <c r="D1546" s="113">
        <f t="shared" si="246"/>
        <v>0</v>
      </c>
      <c r="E1546" s="112">
        <f t="shared" si="247"/>
        <v>0</v>
      </c>
      <c r="F1546" s="55"/>
      <c r="G1546" s="56"/>
      <c r="H1546" s="57"/>
      <c r="I1546" s="56"/>
      <c r="J1546" s="57"/>
      <c r="K1546" s="56"/>
      <c r="L1546" s="57"/>
      <c r="M1546" s="56"/>
      <c r="N1546" s="57"/>
      <c r="O1546" s="56"/>
      <c r="P1546" s="57"/>
      <c r="Q1546" s="60"/>
      <c r="R1546" s="71"/>
      <c r="S1546" s="72"/>
      <c r="T1546" s="73"/>
      <c r="U1546" s="91"/>
      <c r="V1546" s="73"/>
      <c r="W1546" s="74"/>
    </row>
    <row r="1547" spans="1:23" ht="13.5" thickBot="1" x14ac:dyDescent="0.25">
      <c r="A1547" s="43" t="str">
        <f>$A$30</f>
        <v>ELECTRICIANS</v>
      </c>
      <c r="B1547" s="111">
        <f t="shared" si="248"/>
        <v>0</v>
      </c>
      <c r="C1547" s="112">
        <f t="shared" si="245"/>
        <v>0</v>
      </c>
      <c r="D1547" s="113">
        <f t="shared" si="246"/>
        <v>0</v>
      </c>
      <c r="E1547" s="112">
        <f t="shared" si="247"/>
        <v>0</v>
      </c>
      <c r="F1547" s="55"/>
      <c r="G1547" s="56"/>
      <c r="H1547" s="57"/>
      <c r="I1547" s="56"/>
      <c r="J1547" s="57"/>
      <c r="K1547" s="56"/>
      <c r="L1547" s="57"/>
      <c r="M1547" s="56"/>
      <c r="N1547" s="57"/>
      <c r="O1547" s="56"/>
      <c r="P1547" s="57"/>
      <c r="Q1547" s="60"/>
      <c r="R1547" s="71"/>
      <c r="S1547" s="72"/>
      <c r="T1547" s="73"/>
      <c r="U1547" s="91"/>
      <c r="V1547" s="73"/>
      <c r="W1547" s="74"/>
    </row>
    <row r="1548" spans="1:23" ht="13.5" thickBot="1" x14ac:dyDescent="0.25">
      <c r="A1548" s="43" t="str">
        <f>$A$31</f>
        <v>PIPEFITTER/PLUMBERS</v>
      </c>
      <c r="B1548" s="111">
        <f t="shared" si="248"/>
        <v>0</v>
      </c>
      <c r="C1548" s="112">
        <f t="shared" si="245"/>
        <v>0</v>
      </c>
      <c r="D1548" s="113">
        <f t="shared" si="246"/>
        <v>0</v>
      </c>
      <c r="E1548" s="112">
        <f t="shared" si="247"/>
        <v>0</v>
      </c>
      <c r="F1548" s="55"/>
      <c r="G1548" s="56"/>
      <c r="H1548" s="57"/>
      <c r="I1548" s="56"/>
      <c r="J1548" s="57"/>
      <c r="K1548" s="56"/>
      <c r="L1548" s="57"/>
      <c r="M1548" s="56"/>
      <c r="N1548" s="57"/>
      <c r="O1548" s="56"/>
      <c r="P1548" s="57"/>
      <c r="Q1548" s="56"/>
      <c r="R1548" s="75"/>
      <c r="S1548" s="76"/>
      <c r="T1548" s="77"/>
      <c r="U1548" s="92"/>
      <c r="V1548" s="77"/>
      <c r="W1548" s="78"/>
    </row>
    <row r="1549" spans="1:23" ht="13.5" thickBot="1" x14ac:dyDescent="0.25">
      <c r="A1549" s="43" t="str">
        <f>$A$32</f>
        <v>PAINTERS</v>
      </c>
      <c r="B1549" s="111">
        <f t="shared" si="248"/>
        <v>0</v>
      </c>
      <c r="C1549" s="112">
        <f t="shared" si="245"/>
        <v>0</v>
      </c>
      <c r="D1549" s="113">
        <f t="shared" si="246"/>
        <v>0</v>
      </c>
      <c r="E1549" s="112">
        <f t="shared" si="247"/>
        <v>0</v>
      </c>
      <c r="F1549" s="55"/>
      <c r="G1549" s="56"/>
      <c r="H1549" s="57"/>
      <c r="I1549" s="56"/>
      <c r="J1549" s="57"/>
      <c r="K1549" s="56"/>
      <c r="L1549" s="57"/>
      <c r="M1549" s="56"/>
      <c r="N1549" s="57"/>
      <c r="O1549" s="56"/>
      <c r="P1549" s="57"/>
      <c r="Q1549" s="56"/>
      <c r="R1549" s="57"/>
      <c r="S1549" s="79"/>
      <c r="T1549" s="80"/>
      <c r="U1549" s="93"/>
      <c r="V1549" s="80"/>
      <c r="W1549" s="81"/>
    </row>
    <row r="1550" spans="1:23" ht="13.5" thickBot="1" x14ac:dyDescent="0.25">
      <c r="A1550" s="43" t="str">
        <f>$A$33</f>
        <v>LABORERS-SEMI SKILLED</v>
      </c>
      <c r="B1550" s="111">
        <f t="shared" si="248"/>
        <v>0</v>
      </c>
      <c r="C1550" s="112">
        <f t="shared" si="245"/>
        <v>0</v>
      </c>
      <c r="D1550" s="113">
        <f t="shared" si="246"/>
        <v>0</v>
      </c>
      <c r="E1550" s="112">
        <f t="shared" si="247"/>
        <v>0</v>
      </c>
      <c r="F1550" s="55"/>
      <c r="G1550" s="56"/>
      <c r="H1550" s="57"/>
      <c r="I1550" s="56"/>
      <c r="J1550" s="57"/>
      <c r="K1550" s="56"/>
      <c r="L1550" s="57"/>
      <c r="M1550" s="56"/>
      <c r="N1550" s="57"/>
      <c r="O1550" s="56"/>
      <c r="P1550" s="57"/>
      <c r="Q1550" s="56"/>
      <c r="R1550" s="57"/>
      <c r="S1550" s="79"/>
      <c r="T1550" s="80"/>
      <c r="U1550" s="93"/>
      <c r="V1550" s="80"/>
      <c r="W1550" s="81"/>
    </row>
    <row r="1551" spans="1:23" ht="13.5" thickBot="1" x14ac:dyDescent="0.25">
      <c r="A1551" s="43" t="str">
        <f>$A$34</f>
        <v>LABORERS-UNSKILLED</v>
      </c>
      <c r="B1551" s="111">
        <f t="shared" si="248"/>
        <v>0</v>
      </c>
      <c r="C1551" s="112">
        <f t="shared" si="245"/>
        <v>0</v>
      </c>
      <c r="D1551" s="113">
        <f t="shared" si="246"/>
        <v>0</v>
      </c>
      <c r="E1551" s="112">
        <f t="shared" si="247"/>
        <v>0</v>
      </c>
      <c r="F1551" s="55"/>
      <c r="G1551" s="56"/>
      <c r="H1551" s="57"/>
      <c r="I1551" s="56"/>
      <c r="J1551" s="57"/>
      <c r="K1551" s="56"/>
      <c r="L1551" s="57"/>
      <c r="M1551" s="56"/>
      <c r="N1551" s="57"/>
      <c r="O1551" s="56"/>
      <c r="P1551" s="57"/>
      <c r="Q1551" s="56"/>
      <c r="R1551" s="57"/>
      <c r="S1551" s="79"/>
      <c r="T1551" s="80"/>
      <c r="U1551" s="93"/>
      <c r="V1551" s="80"/>
      <c r="W1551" s="81"/>
    </row>
    <row r="1552" spans="1:23" ht="13.5" thickBot="1" x14ac:dyDescent="0.25">
      <c r="A1552" s="43" t="str">
        <f>$A$35</f>
        <v>TOTAL</v>
      </c>
      <c r="B1552" s="114">
        <f t="shared" ref="B1552:O1552" si="249">SUM(B1537:B1551)</f>
        <v>0</v>
      </c>
      <c r="C1552" s="110">
        <f t="shared" si="249"/>
        <v>0</v>
      </c>
      <c r="D1552" s="115">
        <f t="shared" si="249"/>
        <v>0</v>
      </c>
      <c r="E1552" s="109">
        <f t="shared" si="249"/>
        <v>0</v>
      </c>
      <c r="F1552" s="107">
        <f t="shared" si="249"/>
        <v>0</v>
      </c>
      <c r="G1552" s="108">
        <f t="shared" si="249"/>
        <v>0</v>
      </c>
      <c r="H1552" s="107">
        <f t="shared" si="249"/>
        <v>0</v>
      </c>
      <c r="I1552" s="108">
        <f t="shared" si="249"/>
        <v>0</v>
      </c>
      <c r="J1552" s="107">
        <f t="shared" si="249"/>
        <v>0</v>
      </c>
      <c r="K1552" s="108">
        <f t="shared" si="249"/>
        <v>0</v>
      </c>
      <c r="L1552" s="107">
        <f t="shared" si="249"/>
        <v>0</v>
      </c>
      <c r="M1552" s="108">
        <f t="shared" si="249"/>
        <v>0</v>
      </c>
      <c r="N1552" s="107">
        <f t="shared" si="249"/>
        <v>0</v>
      </c>
      <c r="O1552" s="108">
        <f t="shared" si="249"/>
        <v>0</v>
      </c>
      <c r="P1552" s="107">
        <f>SUM(P1537:P1551)</f>
        <v>0</v>
      </c>
      <c r="Q1552" s="108">
        <f>SUM(Q1537:Q1551)</f>
        <v>0</v>
      </c>
      <c r="R1552" s="107">
        <f t="shared" ref="R1552:S1552" si="250">SUM(R1537:R1551)</f>
        <v>0</v>
      </c>
      <c r="S1552" s="109">
        <f t="shared" si="250"/>
        <v>0</v>
      </c>
      <c r="T1552" s="107">
        <f>SUM(T1537:T1551)</f>
        <v>0</v>
      </c>
      <c r="U1552" s="110">
        <f>SUM(U1537:U1551)</f>
        <v>0</v>
      </c>
      <c r="V1552" s="107">
        <f>SUM(V1537:V1551)</f>
        <v>0</v>
      </c>
      <c r="W1552" s="109">
        <f>SUM(W1537:W1551)</f>
        <v>0</v>
      </c>
    </row>
    <row r="1553" spans="1:23" ht="12.75" customHeight="1" x14ac:dyDescent="0.2">
      <c r="A1553" s="222" t="str">
        <f>$A$36</f>
        <v>TABLE C (Table B data by racial status)</v>
      </c>
      <c r="B1553" s="223"/>
      <c r="C1553" s="223"/>
      <c r="D1553" s="223"/>
      <c r="E1553" s="223"/>
      <c r="F1553" s="223"/>
      <c r="G1553" s="223"/>
      <c r="H1553" s="223"/>
      <c r="I1553" s="223"/>
      <c r="J1553" s="223"/>
      <c r="K1553" s="223"/>
      <c r="L1553" s="223"/>
      <c r="M1553" s="223"/>
      <c r="N1553" s="223"/>
      <c r="O1553" s="223"/>
      <c r="P1553" s="223"/>
      <c r="Q1553" s="223"/>
      <c r="R1553" s="223"/>
      <c r="S1553" s="223"/>
      <c r="T1553" s="223"/>
      <c r="U1553" s="223"/>
      <c r="V1553" s="223"/>
      <c r="W1553" s="224"/>
    </row>
    <row r="1554" spans="1:23" ht="13.5" thickBot="1" x14ac:dyDescent="0.25">
      <c r="A1554" s="225"/>
      <c r="B1554" s="226"/>
      <c r="C1554" s="226"/>
      <c r="D1554" s="226"/>
      <c r="E1554" s="226"/>
      <c r="F1554" s="226"/>
      <c r="G1554" s="226"/>
      <c r="H1554" s="226"/>
      <c r="I1554" s="226"/>
      <c r="J1554" s="226"/>
      <c r="K1554" s="226"/>
      <c r="L1554" s="226"/>
      <c r="M1554" s="226"/>
      <c r="N1554" s="226"/>
      <c r="O1554" s="226"/>
      <c r="P1554" s="226"/>
      <c r="Q1554" s="226"/>
      <c r="R1554" s="226"/>
      <c r="S1554" s="226"/>
      <c r="T1554" s="226"/>
      <c r="U1554" s="226"/>
      <c r="V1554" s="226"/>
      <c r="W1554" s="227"/>
    </row>
    <row r="1555" spans="1:23" ht="13.5" thickBot="1" x14ac:dyDescent="0.25">
      <c r="A1555" s="43" t="str">
        <f>$A$38</f>
        <v>APPRENTICES</v>
      </c>
      <c r="B1555" s="112">
        <f>F1555+H1555+J1555+L1555+N1555+P1555+R1555</f>
        <v>0</v>
      </c>
      <c r="C1555" s="110">
        <f>G1555+I1555+K1555+M1555+O1555+Q1555+S1555</f>
        <v>0</v>
      </c>
      <c r="D1555" s="115">
        <f>F1555+H1555+J1555+L1555+N1555+P1555</f>
        <v>0</v>
      </c>
      <c r="E1555" s="112">
        <f>G1555+I1555+K1555+M1555+O1555+Q1555</f>
        <v>0</v>
      </c>
      <c r="F1555" s="94"/>
      <c r="G1555" s="56"/>
      <c r="H1555" s="95"/>
      <c r="I1555" s="56"/>
      <c r="J1555" s="95"/>
      <c r="K1555" s="56"/>
      <c r="L1555" s="95"/>
      <c r="M1555" s="56"/>
      <c r="N1555" s="95"/>
      <c r="O1555" s="56"/>
      <c r="P1555" s="95"/>
      <c r="Q1555" s="56"/>
      <c r="R1555" s="95"/>
      <c r="S1555" s="56"/>
      <c r="T1555" s="44"/>
      <c r="U1555" s="45"/>
      <c r="V1555" s="44"/>
      <c r="W1555" s="45"/>
    </row>
    <row r="1556" spans="1:23" ht="13.5" thickBot="1" x14ac:dyDescent="0.25">
      <c r="A1556" s="43" t="str">
        <f>$A$39</f>
        <v>OJT TRAINEES</v>
      </c>
      <c r="B1556" s="112">
        <f>F1556+H1556+J1556+L1556+N1556+P1556+R1556</f>
        <v>0</v>
      </c>
      <c r="C1556" s="110">
        <f>G1556+I1556+K1556+M1556+O1556+Q1556+S1556</f>
        <v>0</v>
      </c>
      <c r="D1556" s="115">
        <f>F1556+H1556+J1556+L1556+N1556+P1556</f>
        <v>0</v>
      </c>
      <c r="E1556" s="112">
        <f>G1556+I1556+K1556+M1556+O1556+Q1556</f>
        <v>0</v>
      </c>
      <c r="F1556" s="94"/>
      <c r="G1556" s="56"/>
      <c r="H1556" s="95"/>
      <c r="I1556" s="56"/>
      <c r="J1556" s="95"/>
      <c r="K1556" s="56"/>
      <c r="L1556" s="95"/>
      <c r="M1556" s="56"/>
      <c r="N1556" s="95"/>
      <c r="O1556" s="56"/>
      <c r="P1556" s="95"/>
      <c r="Q1556" s="56"/>
      <c r="R1556" s="95"/>
      <c r="S1556" s="56"/>
      <c r="T1556" s="46"/>
      <c r="U1556" s="47"/>
      <c r="V1556" s="46"/>
      <c r="W1556" s="47"/>
    </row>
    <row r="1557" spans="1:23" ht="15.75" customHeight="1" x14ac:dyDescent="0.2">
      <c r="A1557" s="228" t="str">
        <f>$A$40</f>
        <v xml:space="preserve">8. PREPARED BY: </v>
      </c>
      <c r="B1557" s="229"/>
      <c r="C1557" s="229"/>
      <c r="D1557" s="229"/>
      <c r="E1557" s="229"/>
      <c r="F1557" s="229"/>
      <c r="G1557" s="229"/>
      <c r="H1557" s="230"/>
      <c r="I1557" s="243" t="str">
        <f>$I$40</f>
        <v>9. DATE</v>
      </c>
      <c r="J1557" s="244"/>
      <c r="K1557" s="243" t="str">
        <f>$K$40</f>
        <v>10. REVIEWED BY:    (Signature and Title of State Highway Official)</v>
      </c>
      <c r="L1557" s="245"/>
      <c r="M1557" s="245"/>
      <c r="N1557" s="245"/>
      <c r="O1557" s="245"/>
      <c r="P1557" s="245"/>
      <c r="Q1557" s="245"/>
      <c r="R1557" s="245"/>
      <c r="S1557" s="245"/>
      <c r="T1557" s="245"/>
      <c r="U1557" s="244"/>
      <c r="V1557" s="243" t="s">
        <v>28</v>
      </c>
      <c r="W1557" s="246"/>
    </row>
    <row r="1558" spans="1:23" ht="12.75" customHeight="1" x14ac:dyDescent="0.2">
      <c r="A1558" s="247" t="str">
        <f>$A$41</f>
        <v>(Signature and Title of Contractors Representative)</v>
      </c>
      <c r="B1558" s="248"/>
      <c r="C1558" s="248"/>
      <c r="D1558" s="248"/>
      <c r="E1558" s="248"/>
      <c r="F1558" s="248"/>
      <c r="G1558" s="248"/>
      <c r="H1558" s="249"/>
      <c r="I1558" s="250" t="str">
        <f>IF($I$41="","",$I$41)</f>
        <v/>
      </c>
      <c r="J1558" s="192"/>
      <c r="K1558" s="253" t="str">
        <f>IF($K$41="","",$K$41)</f>
        <v/>
      </c>
      <c r="L1558" s="146"/>
      <c r="M1558" s="146"/>
      <c r="N1558" s="146"/>
      <c r="O1558" s="146"/>
      <c r="P1558" s="146"/>
      <c r="Q1558" s="146"/>
      <c r="R1558" s="146"/>
      <c r="S1558" s="146"/>
      <c r="T1558" s="146"/>
      <c r="U1558" s="254"/>
      <c r="V1558" s="258" t="str">
        <f>IF($V$41="","",$V$41)</f>
        <v/>
      </c>
      <c r="W1558" s="259"/>
    </row>
    <row r="1559" spans="1:23" x14ac:dyDescent="0.2">
      <c r="A1559" s="262" t="str">
        <f>IF($A$42="","",$A$42)</f>
        <v/>
      </c>
      <c r="B1559" s="263"/>
      <c r="C1559" s="263"/>
      <c r="D1559" s="263"/>
      <c r="E1559" s="263"/>
      <c r="F1559" s="263"/>
      <c r="G1559" s="263"/>
      <c r="H1559" s="264"/>
      <c r="I1559" s="193"/>
      <c r="J1559" s="192"/>
      <c r="K1559" s="253"/>
      <c r="L1559" s="146"/>
      <c r="M1559" s="146"/>
      <c r="N1559" s="146"/>
      <c r="O1559" s="146"/>
      <c r="P1559" s="146"/>
      <c r="Q1559" s="146"/>
      <c r="R1559" s="146"/>
      <c r="S1559" s="146"/>
      <c r="T1559" s="146"/>
      <c r="U1559" s="254"/>
      <c r="V1559" s="258"/>
      <c r="W1559" s="259"/>
    </row>
    <row r="1560" spans="1:23" x14ac:dyDescent="0.2">
      <c r="A1560" s="262"/>
      <c r="B1560" s="263"/>
      <c r="C1560" s="263"/>
      <c r="D1560" s="263"/>
      <c r="E1560" s="263"/>
      <c r="F1560" s="263"/>
      <c r="G1560" s="263"/>
      <c r="H1560" s="264"/>
      <c r="I1560" s="193"/>
      <c r="J1560" s="192"/>
      <c r="K1560" s="253"/>
      <c r="L1560" s="146"/>
      <c r="M1560" s="146"/>
      <c r="N1560" s="146"/>
      <c r="O1560" s="146"/>
      <c r="P1560" s="146"/>
      <c r="Q1560" s="146"/>
      <c r="R1560" s="146"/>
      <c r="S1560" s="146"/>
      <c r="T1560" s="146"/>
      <c r="U1560" s="254"/>
      <c r="V1560" s="258"/>
      <c r="W1560" s="259"/>
    </row>
    <row r="1561" spans="1:23" ht="13.5" thickBot="1" x14ac:dyDescent="0.25">
      <c r="A1561" s="265"/>
      <c r="B1561" s="266"/>
      <c r="C1561" s="266"/>
      <c r="D1561" s="266"/>
      <c r="E1561" s="266"/>
      <c r="F1561" s="266"/>
      <c r="G1561" s="266"/>
      <c r="H1561" s="267"/>
      <c r="I1561" s="251"/>
      <c r="J1561" s="252"/>
      <c r="K1561" s="255"/>
      <c r="L1561" s="256"/>
      <c r="M1561" s="256"/>
      <c r="N1561" s="256"/>
      <c r="O1561" s="256"/>
      <c r="P1561" s="256"/>
      <c r="Q1561" s="256"/>
      <c r="R1561" s="256"/>
      <c r="S1561" s="256"/>
      <c r="T1561" s="256"/>
      <c r="U1561" s="257"/>
      <c r="V1561" s="260"/>
      <c r="W1561" s="261"/>
    </row>
    <row r="1562" spans="1:23" x14ac:dyDescent="0.2">
      <c r="A1562" s="234" t="str">
        <f>$A$45</f>
        <v>Form FHWA- 1391 (Rev. 06-22)</v>
      </c>
      <c r="B1562" s="235"/>
      <c r="C1562" s="236"/>
      <c r="D1562" s="236"/>
      <c r="E1562" s="49"/>
      <c r="F1562" s="49"/>
      <c r="G1562" s="49"/>
      <c r="H1562" s="49"/>
      <c r="I1562" s="49"/>
      <c r="J1562" s="237" t="str">
        <f>$J$45</f>
        <v>PREVIOUS EDITIONS ARE OBSOLETE</v>
      </c>
      <c r="K1562" s="237"/>
      <c r="L1562" s="237"/>
      <c r="M1562" s="237"/>
      <c r="N1562" s="237"/>
      <c r="O1562" s="237"/>
      <c r="P1562" s="237"/>
      <c r="Q1562" s="237"/>
      <c r="R1562" s="237"/>
      <c r="S1562" s="237"/>
      <c r="T1562" s="237"/>
      <c r="U1562" s="237"/>
      <c r="V1562" s="237"/>
      <c r="W1562" s="237"/>
    </row>
    <row r="1563" spans="1:23" ht="13.5" thickBot="1" x14ac:dyDescent="0.25"/>
    <row r="1564" spans="1:23" s="52" customFormat="1" ht="18.75" thickBot="1" x14ac:dyDescent="0.3">
      <c r="A1564" s="207" t="str">
        <f>$A$10</f>
        <v xml:space="preserve">FEDERAL-AID HIGHWAY CONSTRUCTION CONTRACTORS ANNUAL EEO REPORT </v>
      </c>
      <c r="B1564" s="208"/>
      <c r="C1564" s="208"/>
      <c r="D1564" s="208"/>
      <c r="E1564" s="208"/>
      <c r="F1564" s="208"/>
      <c r="G1564" s="208"/>
      <c r="H1564" s="208"/>
      <c r="I1564" s="208"/>
      <c r="J1564" s="208"/>
      <c r="K1564" s="208"/>
      <c r="L1564" s="208"/>
      <c r="M1564" s="208"/>
      <c r="N1564" s="208"/>
      <c r="O1564" s="208"/>
      <c r="P1564" s="208"/>
      <c r="Q1564" s="208"/>
      <c r="R1564" s="208"/>
      <c r="S1564" s="208"/>
      <c r="T1564" s="208"/>
      <c r="U1564" s="208"/>
      <c r="V1564" s="208"/>
      <c r="W1564" s="209"/>
    </row>
    <row r="1565" spans="1:23" ht="12.75" customHeight="1" x14ac:dyDescent="0.2">
      <c r="A1565" s="210" t="str">
        <f>$A$11</f>
        <v xml:space="preserve">1. SELECT FIELD FROM DROPDOWN MENU: </v>
      </c>
      <c r="B1565" s="211"/>
      <c r="C1565" s="211"/>
      <c r="D1565" s="212"/>
      <c r="E1565" s="213" t="str">
        <f>$E$11</f>
        <v>2. COMPANY NAME, CITY, STATE:</v>
      </c>
      <c r="F1565" s="138"/>
      <c r="G1565" s="138"/>
      <c r="H1565" s="138"/>
      <c r="I1565" s="214"/>
      <c r="J1565" s="161" t="str">
        <f>$J$11</f>
        <v>3. PROJECT NAME or DESCRIPTION:</v>
      </c>
      <c r="K1565" s="162"/>
      <c r="L1565" s="162"/>
      <c r="M1565" s="162"/>
      <c r="N1565" s="163" t="str">
        <f>$N$11</f>
        <v>4. DOLLAR AMOUNT OF CONTRACT:</v>
      </c>
      <c r="O1565" s="164"/>
      <c r="P1565" s="164"/>
      <c r="Q1565" s="164"/>
      <c r="R1565" s="215" t="str">
        <f>$R$11</f>
        <v>5.REPORTING WEEK FOR THIS PROJECT:</v>
      </c>
      <c r="S1565" s="216"/>
      <c r="T1565" s="216"/>
      <c r="U1565" s="216"/>
      <c r="V1565" s="216"/>
      <c r="W1565" s="217"/>
    </row>
    <row r="1566" spans="1:23" ht="12.75" customHeight="1" x14ac:dyDescent="0.2">
      <c r="A1566" s="184"/>
      <c r="B1566" s="185"/>
      <c r="C1566" s="185"/>
      <c r="D1566" s="186"/>
      <c r="E1566" s="190" t="str">
        <f>IF($D$4="","Enter Company information at top of spreadsheet",$D$4)</f>
        <v>Enter Company information at top of spreadsheet</v>
      </c>
      <c r="F1566" s="191"/>
      <c r="G1566" s="191"/>
      <c r="H1566" s="191"/>
      <c r="I1566" s="192"/>
      <c r="J1566" s="165"/>
      <c r="K1566" s="166"/>
      <c r="L1566" s="166"/>
      <c r="M1566" s="166"/>
      <c r="N1566" s="169"/>
      <c r="O1566" s="170"/>
      <c r="P1566" s="170"/>
      <c r="Q1566" s="171"/>
      <c r="R1566" s="197"/>
      <c r="S1566" s="198"/>
      <c r="T1566" s="198"/>
      <c r="U1566" s="198"/>
      <c r="V1566" s="198"/>
      <c r="W1566" s="199"/>
    </row>
    <row r="1567" spans="1:23" x14ac:dyDescent="0.2">
      <c r="A1567" s="184"/>
      <c r="B1567" s="185"/>
      <c r="C1567" s="185"/>
      <c r="D1567" s="186"/>
      <c r="E1567" s="193"/>
      <c r="F1567" s="191"/>
      <c r="G1567" s="191"/>
      <c r="H1567" s="191"/>
      <c r="I1567" s="192"/>
      <c r="J1567" s="165"/>
      <c r="K1567" s="166"/>
      <c r="L1567" s="166"/>
      <c r="M1567" s="166"/>
      <c r="N1567" s="172"/>
      <c r="O1567" s="170"/>
      <c r="P1567" s="170"/>
      <c r="Q1567" s="171"/>
      <c r="R1567" s="200"/>
      <c r="S1567" s="198"/>
      <c r="T1567" s="198"/>
      <c r="U1567" s="198"/>
      <c r="V1567" s="198"/>
      <c r="W1567" s="199"/>
    </row>
    <row r="1568" spans="1:23" ht="13.5" thickBot="1" x14ac:dyDescent="0.25">
      <c r="A1568" s="187"/>
      <c r="B1568" s="188"/>
      <c r="C1568" s="188"/>
      <c r="D1568" s="189"/>
      <c r="E1568" s="194"/>
      <c r="F1568" s="195"/>
      <c r="G1568" s="195"/>
      <c r="H1568" s="195"/>
      <c r="I1568" s="196"/>
      <c r="J1568" s="167"/>
      <c r="K1568" s="168"/>
      <c r="L1568" s="168"/>
      <c r="M1568" s="168"/>
      <c r="N1568" s="173"/>
      <c r="O1568" s="174"/>
      <c r="P1568" s="174"/>
      <c r="Q1568" s="175"/>
      <c r="R1568" s="201"/>
      <c r="S1568" s="202"/>
      <c r="T1568" s="202"/>
      <c r="U1568" s="202"/>
      <c r="V1568" s="202"/>
      <c r="W1568" s="203"/>
    </row>
    <row r="1569" spans="1:23" ht="13.5" customHeight="1" thickBot="1" x14ac:dyDescent="0.25">
      <c r="A1569" s="204" t="str">
        <f>$A$15</f>
        <v>This collection of information is required by law and regulation 23 U.S.C. 140a and 23 CFR Part 230. The OMB control number for this collection is 2125-0019 expiring in March 2025.</v>
      </c>
      <c r="B1569" s="205"/>
      <c r="C1569" s="205"/>
      <c r="D1569" s="205"/>
      <c r="E1569" s="205"/>
      <c r="F1569" s="205"/>
      <c r="G1569" s="205"/>
      <c r="H1569" s="205"/>
      <c r="I1569" s="205"/>
      <c r="J1569" s="205"/>
      <c r="K1569" s="205"/>
      <c r="L1569" s="205"/>
      <c r="M1569" s="205"/>
      <c r="N1569" s="205"/>
      <c r="O1569" s="205"/>
      <c r="P1569" s="205"/>
      <c r="Q1569" s="205"/>
      <c r="R1569" s="205"/>
      <c r="S1569" s="205"/>
      <c r="T1569" s="205"/>
      <c r="U1569" s="205"/>
      <c r="V1569" s="205"/>
      <c r="W1569" s="206"/>
    </row>
    <row r="1570" spans="1:23" ht="27" customHeight="1" thickBot="1" x14ac:dyDescent="0.25">
      <c r="A1570" s="178" t="str">
        <f>$A$16</f>
        <v>6. WORKFORCE ON FEDERAL-AID AND CONSTRUCTION SITE(S) DURING LAST FULL PAY PERIOD ENDING IN JULY 2024</v>
      </c>
      <c r="B1570" s="179"/>
      <c r="C1570" s="179"/>
      <c r="D1570" s="179"/>
      <c r="E1570" s="179"/>
      <c r="F1570" s="179"/>
      <c r="G1570" s="179"/>
      <c r="H1570" s="179"/>
      <c r="I1570" s="179"/>
      <c r="J1570" s="179"/>
      <c r="K1570" s="179"/>
      <c r="L1570" s="179"/>
      <c r="M1570" s="179"/>
      <c r="N1570" s="179"/>
      <c r="O1570" s="179"/>
      <c r="P1570" s="179"/>
      <c r="Q1570" s="179"/>
      <c r="R1570" s="179"/>
      <c r="S1570" s="179"/>
      <c r="T1570" s="179"/>
      <c r="U1570" s="179"/>
      <c r="V1570" s="179"/>
      <c r="W1570" s="180"/>
    </row>
    <row r="1571" spans="1:23" ht="14.25" thickTop="1" thickBot="1" x14ac:dyDescent="0.25">
      <c r="A1571" s="181" t="str">
        <f>$A$17</f>
        <v>TABLE A</v>
      </c>
      <c r="B1571" s="182"/>
      <c r="C1571" s="182"/>
      <c r="D1571" s="182"/>
      <c r="E1571" s="182"/>
      <c r="F1571" s="182"/>
      <c r="G1571" s="182"/>
      <c r="H1571" s="182"/>
      <c r="I1571" s="182"/>
      <c r="J1571" s="182"/>
      <c r="K1571" s="182"/>
      <c r="L1571" s="182"/>
      <c r="M1571" s="182"/>
      <c r="N1571" s="182"/>
      <c r="O1571" s="182"/>
      <c r="P1571" s="182"/>
      <c r="Q1571" s="182"/>
      <c r="R1571" s="182"/>
      <c r="S1571" s="183"/>
      <c r="T1571" s="231" t="str">
        <f>$T$17</f>
        <v>TABLE B</v>
      </c>
      <c r="U1571" s="232"/>
      <c r="V1571" s="232"/>
      <c r="W1571" s="233"/>
    </row>
    <row r="1572" spans="1:23" ht="102" customHeight="1" thickTop="1" thickBot="1" x14ac:dyDescent="0.25">
      <c r="A1572" s="32" t="str">
        <f>$A$18</f>
        <v>JOB CATEGORIES</v>
      </c>
      <c r="B1572" s="238" t="str">
        <f>$B$18</f>
        <v>TOTAL EMPLOYED</v>
      </c>
      <c r="C1572" s="239"/>
      <c r="D1572" s="240" t="str">
        <f>$D$18</f>
        <v>TOTAL RACIAL / ETHNIC MINORITY</v>
      </c>
      <c r="E1572" s="241"/>
      <c r="F1572" s="242" t="str">
        <f>$F$18</f>
        <v>BLACK or
AFRICAN
AMERICAN</v>
      </c>
      <c r="G1572" s="177"/>
      <c r="H1572" s="176" t="str">
        <f>$H$18</f>
        <v>HISPANIC OR LATINO</v>
      </c>
      <c r="I1572" s="177"/>
      <c r="J1572" s="176" t="str">
        <f>$J$18</f>
        <v>AMERICAN 
INDIAN OR 
ALASKA 
NATIVE</v>
      </c>
      <c r="K1572" s="177"/>
      <c r="L1572" s="176" t="str">
        <f>$L$18</f>
        <v>ASIAN</v>
      </c>
      <c r="M1572" s="177"/>
      <c r="N1572" s="176" t="str">
        <f>$N$18</f>
        <v>NATIVE 
HAWAIIAN OR 
OTHER PACIFIC ISLANDER</v>
      </c>
      <c r="O1572" s="177"/>
      <c r="P1572" s="176" t="str">
        <f>$P$18</f>
        <v>TWO OR MORE RACES</v>
      </c>
      <c r="Q1572" s="177"/>
      <c r="R1572" s="176" t="str">
        <f>$R$18</f>
        <v xml:space="preserve">WHITE </v>
      </c>
      <c r="S1572" s="218"/>
      <c r="T1572" s="219" t="str">
        <f>$T$18</f>
        <v>APPRENTICES</v>
      </c>
      <c r="U1572" s="219"/>
      <c r="V1572" s="220" t="str">
        <f>$V$18</f>
        <v>ON THE JOB TRAINEES</v>
      </c>
      <c r="W1572" s="221"/>
    </row>
    <row r="1573" spans="1:23" ht="13.5" thickBot="1" x14ac:dyDescent="0.25">
      <c r="A1573" s="33"/>
      <c r="B1573" s="34" t="str">
        <f>$B$19</f>
        <v>M</v>
      </c>
      <c r="C1573" s="35" t="str">
        <f>$C$19</f>
        <v>F</v>
      </c>
      <c r="D1573" s="36" t="str">
        <f>$D$19</f>
        <v>M</v>
      </c>
      <c r="E1573" s="35" t="str">
        <f>$E$19</f>
        <v>F</v>
      </c>
      <c r="F1573" s="37" t="str">
        <f>$F$19</f>
        <v>M</v>
      </c>
      <c r="G1573" s="38" t="str">
        <f>$G$19</f>
        <v>F</v>
      </c>
      <c r="H1573" s="39" t="str">
        <f>$H$19</f>
        <v>M</v>
      </c>
      <c r="I1573" s="38" t="str">
        <f>$I$19</f>
        <v>F</v>
      </c>
      <c r="J1573" s="39" t="str">
        <f>$J$19</f>
        <v>M</v>
      </c>
      <c r="K1573" s="38" t="str">
        <f>$K$19</f>
        <v>F</v>
      </c>
      <c r="L1573" s="39" t="str">
        <f>$L$19</f>
        <v>M</v>
      </c>
      <c r="M1573" s="38" t="str">
        <f>$M$19</f>
        <v>F</v>
      </c>
      <c r="N1573" s="39" t="str">
        <f>$N$19</f>
        <v>M</v>
      </c>
      <c r="O1573" s="38" t="str">
        <f>$O$19</f>
        <v>F</v>
      </c>
      <c r="P1573" s="39" t="str">
        <f>$P$19</f>
        <v>M</v>
      </c>
      <c r="Q1573" s="38" t="str">
        <f>$Q$19</f>
        <v>F</v>
      </c>
      <c r="R1573" s="39" t="str">
        <f>$R$19</f>
        <v>M</v>
      </c>
      <c r="S1573" s="40" t="str">
        <f>$S$19</f>
        <v>F</v>
      </c>
      <c r="T1573" s="41" t="str">
        <f>$T$19</f>
        <v>M</v>
      </c>
      <c r="U1573" s="35" t="str">
        <f>$U$19</f>
        <v>F</v>
      </c>
      <c r="V1573" s="96" t="str">
        <f>$V$19</f>
        <v>M</v>
      </c>
      <c r="W1573" s="42" t="str">
        <f>$W$19</f>
        <v>F</v>
      </c>
    </row>
    <row r="1574" spans="1:23" ht="13.5" thickBot="1" x14ac:dyDescent="0.25">
      <c r="A1574" s="43" t="str">
        <f>$A$20</f>
        <v>OFFICIALS</v>
      </c>
      <c r="B1574" s="111">
        <f>F1574+H1574+J1574+L1574+N1574+P1574+R1574</f>
        <v>0</v>
      </c>
      <c r="C1574" s="112">
        <f t="shared" ref="C1574:C1588" si="251">G1574+I1574+K1574+M1574+O1574+Q1574+S1574</f>
        <v>0</v>
      </c>
      <c r="D1574" s="113">
        <f t="shared" ref="D1574:D1588" si="252">F1574+H1574+J1574+L1574+N1574+P1574</f>
        <v>0</v>
      </c>
      <c r="E1574" s="112">
        <f t="shared" ref="E1574:E1588" si="253">G1574+I1574+K1574+M1574+O1574+Q1574</f>
        <v>0</v>
      </c>
      <c r="F1574" s="55"/>
      <c r="G1574" s="56"/>
      <c r="H1574" s="57"/>
      <c r="I1574" s="56"/>
      <c r="J1574" s="57"/>
      <c r="K1574" s="56"/>
      <c r="L1574" s="57"/>
      <c r="M1574" s="56"/>
      <c r="N1574" s="57"/>
      <c r="O1574" s="56"/>
      <c r="P1574" s="57"/>
      <c r="Q1574" s="56"/>
      <c r="R1574" s="58"/>
      <c r="S1574" s="59"/>
      <c r="T1574" s="128"/>
      <c r="U1574" s="129"/>
      <c r="V1574" s="128"/>
      <c r="W1574" s="130"/>
    </row>
    <row r="1575" spans="1:23" ht="13.5" thickBot="1" x14ac:dyDescent="0.25">
      <c r="A1575" s="43" t="str">
        <f>$A$21</f>
        <v>SUPERVISORS</v>
      </c>
      <c r="B1575" s="111">
        <f t="shared" ref="B1575:B1588" si="254">F1575+H1575+J1575+L1575+N1575+P1575+R1575</f>
        <v>0</v>
      </c>
      <c r="C1575" s="112">
        <f t="shared" si="251"/>
        <v>0</v>
      </c>
      <c r="D1575" s="113">
        <f t="shared" si="252"/>
        <v>0</v>
      </c>
      <c r="E1575" s="112">
        <f t="shared" si="253"/>
        <v>0</v>
      </c>
      <c r="F1575" s="55"/>
      <c r="G1575" s="56"/>
      <c r="H1575" s="57"/>
      <c r="I1575" s="56"/>
      <c r="J1575" s="57"/>
      <c r="K1575" s="56"/>
      <c r="L1575" s="57"/>
      <c r="M1575" s="56"/>
      <c r="N1575" s="57"/>
      <c r="O1575" s="56"/>
      <c r="P1575" s="57"/>
      <c r="Q1575" s="60"/>
      <c r="R1575" s="61"/>
      <c r="S1575" s="62"/>
      <c r="T1575" s="131"/>
      <c r="U1575" s="132"/>
      <c r="V1575" s="131"/>
      <c r="W1575" s="133"/>
    </row>
    <row r="1576" spans="1:23" ht="13.5" thickBot="1" x14ac:dyDescent="0.25">
      <c r="A1576" s="43" t="str">
        <f>$A$22</f>
        <v>FOREMEN/WOMEN</v>
      </c>
      <c r="B1576" s="111">
        <f t="shared" si="254"/>
        <v>0</v>
      </c>
      <c r="C1576" s="112">
        <f t="shared" si="251"/>
        <v>0</v>
      </c>
      <c r="D1576" s="113">
        <f t="shared" si="252"/>
        <v>0</v>
      </c>
      <c r="E1576" s="112">
        <f t="shared" si="253"/>
        <v>0</v>
      </c>
      <c r="F1576" s="55"/>
      <c r="G1576" s="56"/>
      <c r="H1576" s="57"/>
      <c r="I1576" s="56"/>
      <c r="J1576" s="57"/>
      <c r="K1576" s="56"/>
      <c r="L1576" s="57"/>
      <c r="M1576" s="56"/>
      <c r="N1576" s="57"/>
      <c r="O1576" s="56"/>
      <c r="P1576" s="57"/>
      <c r="Q1576" s="60"/>
      <c r="R1576" s="65"/>
      <c r="S1576" s="66"/>
      <c r="T1576" s="134"/>
      <c r="U1576" s="135"/>
      <c r="V1576" s="134"/>
      <c r="W1576" s="136"/>
    </row>
    <row r="1577" spans="1:23" ht="13.5" thickBot="1" x14ac:dyDescent="0.25">
      <c r="A1577" s="43" t="str">
        <f>$A$23</f>
        <v>CLERICAL</v>
      </c>
      <c r="B1577" s="111">
        <f t="shared" si="254"/>
        <v>0</v>
      </c>
      <c r="C1577" s="112">
        <f t="shared" si="251"/>
        <v>0</v>
      </c>
      <c r="D1577" s="113">
        <f t="shared" si="252"/>
        <v>0</v>
      </c>
      <c r="E1577" s="112">
        <f t="shared" si="253"/>
        <v>0</v>
      </c>
      <c r="F1577" s="55"/>
      <c r="G1577" s="56"/>
      <c r="H1577" s="57"/>
      <c r="I1577" s="56"/>
      <c r="J1577" s="57"/>
      <c r="K1577" s="56"/>
      <c r="L1577" s="57"/>
      <c r="M1577" s="56"/>
      <c r="N1577" s="57"/>
      <c r="O1577" s="56"/>
      <c r="P1577" s="57"/>
      <c r="Q1577" s="60"/>
      <c r="R1577" s="65"/>
      <c r="S1577" s="66"/>
      <c r="T1577" s="134"/>
      <c r="U1577" s="135"/>
      <c r="V1577" s="134"/>
      <c r="W1577" s="136"/>
    </row>
    <row r="1578" spans="1:23" ht="13.5" thickBot="1" x14ac:dyDescent="0.25">
      <c r="A1578" s="43" t="str">
        <f>$A$24</f>
        <v>EQUIPMENT OPERATORS</v>
      </c>
      <c r="B1578" s="111">
        <f t="shared" si="254"/>
        <v>0</v>
      </c>
      <c r="C1578" s="112">
        <f t="shared" si="251"/>
        <v>0</v>
      </c>
      <c r="D1578" s="113">
        <f t="shared" si="252"/>
        <v>0</v>
      </c>
      <c r="E1578" s="112">
        <f t="shared" si="253"/>
        <v>0</v>
      </c>
      <c r="F1578" s="55"/>
      <c r="G1578" s="56"/>
      <c r="H1578" s="57"/>
      <c r="I1578" s="56"/>
      <c r="J1578" s="57"/>
      <c r="K1578" s="56"/>
      <c r="L1578" s="57"/>
      <c r="M1578" s="56"/>
      <c r="N1578" s="57"/>
      <c r="O1578" s="56"/>
      <c r="P1578" s="57"/>
      <c r="Q1578" s="60"/>
      <c r="R1578" s="65"/>
      <c r="S1578" s="66"/>
      <c r="T1578" s="67"/>
      <c r="U1578" s="89"/>
      <c r="V1578" s="67"/>
      <c r="W1578" s="68"/>
    </row>
    <row r="1579" spans="1:23" ht="13.5" thickBot="1" x14ac:dyDescent="0.25">
      <c r="A1579" s="43" t="str">
        <f>$A$25</f>
        <v>MECHANICS</v>
      </c>
      <c r="B1579" s="111">
        <f t="shared" si="254"/>
        <v>0</v>
      </c>
      <c r="C1579" s="112">
        <f t="shared" si="251"/>
        <v>0</v>
      </c>
      <c r="D1579" s="113">
        <f t="shared" si="252"/>
        <v>0</v>
      </c>
      <c r="E1579" s="112">
        <f t="shared" si="253"/>
        <v>0</v>
      </c>
      <c r="F1579" s="55"/>
      <c r="G1579" s="56"/>
      <c r="H1579" s="57"/>
      <c r="I1579" s="56"/>
      <c r="J1579" s="57"/>
      <c r="K1579" s="56"/>
      <c r="L1579" s="57"/>
      <c r="M1579" s="56"/>
      <c r="N1579" s="57"/>
      <c r="O1579" s="56"/>
      <c r="P1579" s="57"/>
      <c r="Q1579" s="60"/>
      <c r="R1579" s="65"/>
      <c r="S1579" s="66"/>
      <c r="T1579" s="67"/>
      <c r="U1579" s="89"/>
      <c r="V1579" s="67"/>
      <c r="W1579" s="68"/>
    </row>
    <row r="1580" spans="1:23" ht="13.5" thickBot="1" x14ac:dyDescent="0.25">
      <c r="A1580" s="43" t="str">
        <f>$A$26</f>
        <v>TRUCK DRIVERS</v>
      </c>
      <c r="B1580" s="111">
        <f t="shared" si="254"/>
        <v>0</v>
      </c>
      <c r="C1580" s="112">
        <f t="shared" si="251"/>
        <v>0</v>
      </c>
      <c r="D1580" s="113">
        <f t="shared" si="252"/>
        <v>0</v>
      </c>
      <c r="E1580" s="112">
        <f t="shared" si="253"/>
        <v>0</v>
      </c>
      <c r="F1580" s="55"/>
      <c r="G1580" s="56"/>
      <c r="H1580" s="57"/>
      <c r="I1580" s="56"/>
      <c r="J1580" s="57"/>
      <c r="K1580" s="56"/>
      <c r="L1580" s="57"/>
      <c r="M1580" s="56"/>
      <c r="N1580" s="57"/>
      <c r="O1580" s="56"/>
      <c r="P1580" s="57"/>
      <c r="Q1580" s="60"/>
      <c r="R1580" s="69"/>
      <c r="S1580" s="70"/>
      <c r="T1580" s="63"/>
      <c r="U1580" s="90"/>
      <c r="V1580" s="63"/>
      <c r="W1580" s="64"/>
    </row>
    <row r="1581" spans="1:23" ht="13.5" thickBot="1" x14ac:dyDescent="0.25">
      <c r="A1581" s="43" t="str">
        <f>$A$27</f>
        <v>IRONWORKERS</v>
      </c>
      <c r="B1581" s="111">
        <f t="shared" si="254"/>
        <v>0</v>
      </c>
      <c r="C1581" s="112">
        <f t="shared" si="251"/>
        <v>0</v>
      </c>
      <c r="D1581" s="113">
        <f t="shared" si="252"/>
        <v>0</v>
      </c>
      <c r="E1581" s="112">
        <f t="shared" si="253"/>
        <v>0</v>
      </c>
      <c r="F1581" s="55"/>
      <c r="G1581" s="56"/>
      <c r="H1581" s="57"/>
      <c r="I1581" s="56"/>
      <c r="J1581" s="57"/>
      <c r="K1581" s="56"/>
      <c r="L1581" s="57"/>
      <c r="M1581" s="56"/>
      <c r="N1581" s="57"/>
      <c r="O1581" s="56"/>
      <c r="P1581" s="57"/>
      <c r="Q1581" s="60"/>
      <c r="R1581" s="71"/>
      <c r="S1581" s="72"/>
      <c r="T1581" s="73"/>
      <c r="U1581" s="91"/>
      <c r="V1581" s="73"/>
      <c r="W1581" s="74"/>
    </row>
    <row r="1582" spans="1:23" ht="13.5" thickBot="1" x14ac:dyDescent="0.25">
      <c r="A1582" s="43" t="str">
        <f>$A$28</f>
        <v>CARPENTERS</v>
      </c>
      <c r="B1582" s="111">
        <f t="shared" si="254"/>
        <v>0</v>
      </c>
      <c r="C1582" s="112">
        <f t="shared" si="251"/>
        <v>0</v>
      </c>
      <c r="D1582" s="113">
        <f t="shared" si="252"/>
        <v>0</v>
      </c>
      <c r="E1582" s="112">
        <f t="shared" si="253"/>
        <v>0</v>
      </c>
      <c r="F1582" s="55"/>
      <c r="G1582" s="56"/>
      <c r="H1582" s="57"/>
      <c r="I1582" s="56"/>
      <c r="J1582" s="57"/>
      <c r="K1582" s="56"/>
      <c r="L1582" s="57"/>
      <c r="M1582" s="56"/>
      <c r="N1582" s="57"/>
      <c r="O1582" s="56"/>
      <c r="P1582" s="57"/>
      <c r="Q1582" s="60"/>
      <c r="R1582" s="71"/>
      <c r="S1582" s="72"/>
      <c r="T1582" s="73"/>
      <c r="U1582" s="91"/>
      <c r="V1582" s="73"/>
      <c r="W1582" s="74"/>
    </row>
    <row r="1583" spans="1:23" ht="13.5" thickBot="1" x14ac:dyDescent="0.25">
      <c r="A1583" s="43" t="str">
        <f>$A$29</f>
        <v>CEMENT MASONS</v>
      </c>
      <c r="B1583" s="111">
        <f t="shared" si="254"/>
        <v>0</v>
      </c>
      <c r="C1583" s="112">
        <f t="shared" si="251"/>
        <v>0</v>
      </c>
      <c r="D1583" s="113">
        <f t="shared" si="252"/>
        <v>0</v>
      </c>
      <c r="E1583" s="112">
        <f t="shared" si="253"/>
        <v>0</v>
      </c>
      <c r="F1583" s="55"/>
      <c r="G1583" s="56"/>
      <c r="H1583" s="57"/>
      <c r="I1583" s="56"/>
      <c r="J1583" s="57"/>
      <c r="K1583" s="56"/>
      <c r="L1583" s="57"/>
      <c r="M1583" s="56"/>
      <c r="N1583" s="57"/>
      <c r="O1583" s="56"/>
      <c r="P1583" s="57"/>
      <c r="Q1583" s="60"/>
      <c r="R1583" s="71"/>
      <c r="S1583" s="72"/>
      <c r="T1583" s="73"/>
      <c r="U1583" s="91"/>
      <c r="V1583" s="73"/>
      <c r="W1583" s="74"/>
    </row>
    <row r="1584" spans="1:23" ht="13.5" thickBot="1" x14ac:dyDescent="0.25">
      <c r="A1584" s="43" t="str">
        <f>$A$30</f>
        <v>ELECTRICIANS</v>
      </c>
      <c r="B1584" s="111">
        <f t="shared" si="254"/>
        <v>0</v>
      </c>
      <c r="C1584" s="112">
        <f t="shared" si="251"/>
        <v>0</v>
      </c>
      <c r="D1584" s="113">
        <f t="shared" si="252"/>
        <v>0</v>
      </c>
      <c r="E1584" s="112">
        <f t="shared" si="253"/>
        <v>0</v>
      </c>
      <c r="F1584" s="55"/>
      <c r="G1584" s="56"/>
      <c r="H1584" s="57"/>
      <c r="I1584" s="56"/>
      <c r="J1584" s="57"/>
      <c r="K1584" s="56"/>
      <c r="L1584" s="57"/>
      <c r="M1584" s="56"/>
      <c r="N1584" s="57"/>
      <c r="O1584" s="56"/>
      <c r="P1584" s="57"/>
      <c r="Q1584" s="60"/>
      <c r="R1584" s="71"/>
      <c r="S1584" s="72"/>
      <c r="T1584" s="73"/>
      <c r="U1584" s="91"/>
      <c r="V1584" s="73"/>
      <c r="W1584" s="74"/>
    </row>
    <row r="1585" spans="1:23" ht="13.5" thickBot="1" x14ac:dyDescent="0.25">
      <c r="A1585" s="43" t="str">
        <f>$A$31</f>
        <v>PIPEFITTER/PLUMBERS</v>
      </c>
      <c r="B1585" s="111">
        <f t="shared" si="254"/>
        <v>0</v>
      </c>
      <c r="C1585" s="112">
        <f t="shared" si="251"/>
        <v>0</v>
      </c>
      <c r="D1585" s="113">
        <f t="shared" si="252"/>
        <v>0</v>
      </c>
      <c r="E1585" s="112">
        <f t="shared" si="253"/>
        <v>0</v>
      </c>
      <c r="F1585" s="55"/>
      <c r="G1585" s="56"/>
      <c r="H1585" s="57"/>
      <c r="I1585" s="56"/>
      <c r="J1585" s="57"/>
      <c r="K1585" s="56"/>
      <c r="L1585" s="57"/>
      <c r="M1585" s="56"/>
      <c r="N1585" s="57"/>
      <c r="O1585" s="56"/>
      <c r="P1585" s="57"/>
      <c r="Q1585" s="56"/>
      <c r="R1585" s="75"/>
      <c r="S1585" s="76"/>
      <c r="T1585" s="77"/>
      <c r="U1585" s="92"/>
      <c r="V1585" s="77"/>
      <c r="W1585" s="78"/>
    </row>
    <row r="1586" spans="1:23" ht="13.5" thickBot="1" x14ac:dyDescent="0.25">
      <c r="A1586" s="43" t="str">
        <f>$A$32</f>
        <v>PAINTERS</v>
      </c>
      <c r="B1586" s="111">
        <f t="shared" si="254"/>
        <v>0</v>
      </c>
      <c r="C1586" s="112">
        <f t="shared" si="251"/>
        <v>0</v>
      </c>
      <c r="D1586" s="113">
        <f t="shared" si="252"/>
        <v>0</v>
      </c>
      <c r="E1586" s="112">
        <f t="shared" si="253"/>
        <v>0</v>
      </c>
      <c r="F1586" s="55"/>
      <c r="G1586" s="56"/>
      <c r="H1586" s="57"/>
      <c r="I1586" s="56"/>
      <c r="J1586" s="57"/>
      <c r="K1586" s="56"/>
      <c r="L1586" s="57"/>
      <c r="M1586" s="56"/>
      <c r="N1586" s="57"/>
      <c r="O1586" s="56"/>
      <c r="P1586" s="57"/>
      <c r="Q1586" s="56"/>
      <c r="R1586" s="57"/>
      <c r="S1586" s="79"/>
      <c r="T1586" s="80"/>
      <c r="U1586" s="93"/>
      <c r="V1586" s="80"/>
      <c r="W1586" s="81"/>
    </row>
    <row r="1587" spans="1:23" ht="13.5" thickBot="1" x14ac:dyDescent="0.25">
      <c r="A1587" s="43" t="str">
        <f>$A$33</f>
        <v>LABORERS-SEMI SKILLED</v>
      </c>
      <c r="B1587" s="111">
        <f t="shared" si="254"/>
        <v>0</v>
      </c>
      <c r="C1587" s="112">
        <f t="shared" si="251"/>
        <v>0</v>
      </c>
      <c r="D1587" s="113">
        <f t="shared" si="252"/>
        <v>0</v>
      </c>
      <c r="E1587" s="112">
        <f t="shared" si="253"/>
        <v>0</v>
      </c>
      <c r="F1587" s="55"/>
      <c r="G1587" s="56"/>
      <c r="H1587" s="57"/>
      <c r="I1587" s="56"/>
      <c r="J1587" s="57"/>
      <c r="K1587" s="56"/>
      <c r="L1587" s="57"/>
      <c r="M1587" s="56"/>
      <c r="N1587" s="57"/>
      <c r="O1587" s="56"/>
      <c r="P1587" s="57"/>
      <c r="Q1587" s="56"/>
      <c r="R1587" s="57"/>
      <c r="S1587" s="79"/>
      <c r="T1587" s="80"/>
      <c r="U1587" s="93"/>
      <c r="V1587" s="80"/>
      <c r="W1587" s="81"/>
    </row>
    <row r="1588" spans="1:23" ht="13.5" thickBot="1" x14ac:dyDescent="0.25">
      <c r="A1588" s="43" t="str">
        <f>$A$34</f>
        <v>LABORERS-UNSKILLED</v>
      </c>
      <c r="B1588" s="111">
        <f t="shared" si="254"/>
        <v>0</v>
      </c>
      <c r="C1588" s="112">
        <f t="shared" si="251"/>
        <v>0</v>
      </c>
      <c r="D1588" s="113">
        <f t="shared" si="252"/>
        <v>0</v>
      </c>
      <c r="E1588" s="112">
        <f t="shared" si="253"/>
        <v>0</v>
      </c>
      <c r="F1588" s="55"/>
      <c r="G1588" s="56"/>
      <c r="H1588" s="57"/>
      <c r="I1588" s="56"/>
      <c r="J1588" s="57"/>
      <c r="K1588" s="56"/>
      <c r="L1588" s="57"/>
      <c r="M1588" s="56"/>
      <c r="N1588" s="57"/>
      <c r="O1588" s="56"/>
      <c r="P1588" s="57"/>
      <c r="Q1588" s="56"/>
      <c r="R1588" s="57"/>
      <c r="S1588" s="79"/>
      <c r="T1588" s="80"/>
      <c r="U1588" s="93"/>
      <c r="V1588" s="80"/>
      <c r="W1588" s="81"/>
    </row>
    <row r="1589" spans="1:23" ht="13.5" thickBot="1" x14ac:dyDescent="0.25">
      <c r="A1589" s="43" t="str">
        <f>$A$35</f>
        <v>TOTAL</v>
      </c>
      <c r="B1589" s="114">
        <f t="shared" ref="B1589:O1589" si="255">SUM(B1574:B1588)</f>
        <v>0</v>
      </c>
      <c r="C1589" s="110">
        <f t="shared" si="255"/>
        <v>0</v>
      </c>
      <c r="D1589" s="115">
        <f t="shared" si="255"/>
        <v>0</v>
      </c>
      <c r="E1589" s="109">
        <f t="shared" si="255"/>
        <v>0</v>
      </c>
      <c r="F1589" s="107">
        <f t="shared" si="255"/>
        <v>0</v>
      </c>
      <c r="G1589" s="108">
        <f t="shared" si="255"/>
        <v>0</v>
      </c>
      <c r="H1589" s="107">
        <f t="shared" si="255"/>
        <v>0</v>
      </c>
      <c r="I1589" s="108">
        <f t="shared" si="255"/>
        <v>0</v>
      </c>
      <c r="J1589" s="107">
        <f t="shared" si="255"/>
        <v>0</v>
      </c>
      <c r="K1589" s="108">
        <f t="shared" si="255"/>
        <v>0</v>
      </c>
      <c r="L1589" s="107">
        <f t="shared" si="255"/>
        <v>0</v>
      </c>
      <c r="M1589" s="108">
        <f t="shared" si="255"/>
        <v>0</v>
      </c>
      <c r="N1589" s="107">
        <f t="shared" si="255"/>
        <v>0</v>
      </c>
      <c r="O1589" s="108">
        <f t="shared" si="255"/>
        <v>0</v>
      </c>
      <c r="P1589" s="107">
        <f>SUM(P1574:P1588)</f>
        <v>0</v>
      </c>
      <c r="Q1589" s="108">
        <f>SUM(Q1574:Q1588)</f>
        <v>0</v>
      </c>
      <c r="R1589" s="107">
        <f t="shared" ref="R1589:S1589" si="256">SUM(R1574:R1588)</f>
        <v>0</v>
      </c>
      <c r="S1589" s="109">
        <f t="shared" si="256"/>
        <v>0</v>
      </c>
      <c r="T1589" s="107">
        <f>SUM(T1574:T1588)</f>
        <v>0</v>
      </c>
      <c r="U1589" s="110">
        <f>SUM(U1574:U1588)</f>
        <v>0</v>
      </c>
      <c r="V1589" s="107">
        <f>SUM(V1574:V1588)</f>
        <v>0</v>
      </c>
      <c r="W1589" s="109">
        <f>SUM(W1574:W1588)</f>
        <v>0</v>
      </c>
    </row>
    <row r="1590" spans="1:23" ht="12.75" customHeight="1" x14ac:dyDescent="0.2">
      <c r="A1590" s="222" t="str">
        <f>$A$36</f>
        <v>TABLE C (Table B data by racial status)</v>
      </c>
      <c r="B1590" s="223"/>
      <c r="C1590" s="223"/>
      <c r="D1590" s="223"/>
      <c r="E1590" s="223"/>
      <c r="F1590" s="223"/>
      <c r="G1590" s="223"/>
      <c r="H1590" s="223"/>
      <c r="I1590" s="223"/>
      <c r="J1590" s="223"/>
      <c r="K1590" s="223"/>
      <c r="L1590" s="223"/>
      <c r="M1590" s="223"/>
      <c r="N1590" s="223"/>
      <c r="O1590" s="223"/>
      <c r="P1590" s="223"/>
      <c r="Q1590" s="223"/>
      <c r="R1590" s="223"/>
      <c r="S1590" s="223"/>
      <c r="T1590" s="223"/>
      <c r="U1590" s="223"/>
      <c r="V1590" s="223"/>
      <c r="W1590" s="224"/>
    </row>
    <row r="1591" spans="1:23" ht="13.5" thickBot="1" x14ac:dyDescent="0.25">
      <c r="A1591" s="225"/>
      <c r="B1591" s="226"/>
      <c r="C1591" s="226"/>
      <c r="D1591" s="226"/>
      <c r="E1591" s="226"/>
      <c r="F1591" s="226"/>
      <c r="G1591" s="226"/>
      <c r="H1591" s="226"/>
      <c r="I1591" s="226"/>
      <c r="J1591" s="226"/>
      <c r="K1591" s="226"/>
      <c r="L1591" s="226"/>
      <c r="M1591" s="226"/>
      <c r="N1591" s="226"/>
      <c r="O1591" s="226"/>
      <c r="P1591" s="226"/>
      <c r="Q1591" s="226"/>
      <c r="R1591" s="226"/>
      <c r="S1591" s="226"/>
      <c r="T1591" s="226"/>
      <c r="U1591" s="226"/>
      <c r="V1591" s="226"/>
      <c r="W1591" s="227"/>
    </row>
    <row r="1592" spans="1:23" ht="13.5" thickBot="1" x14ac:dyDescent="0.25">
      <c r="A1592" s="43" t="str">
        <f>$A$38</f>
        <v>APPRENTICES</v>
      </c>
      <c r="B1592" s="112">
        <f>F1592+H1592+J1592+L1592+N1592+P1592+R1592</f>
        <v>0</v>
      </c>
      <c r="C1592" s="110">
        <f>G1592+I1592+K1592+M1592+O1592+Q1592+S1592</f>
        <v>0</v>
      </c>
      <c r="D1592" s="115">
        <f>F1592+H1592+J1592+L1592+N1592+P1592</f>
        <v>0</v>
      </c>
      <c r="E1592" s="112">
        <f>G1592+I1592+K1592+M1592+O1592+Q1592</f>
        <v>0</v>
      </c>
      <c r="F1592" s="94"/>
      <c r="G1592" s="56"/>
      <c r="H1592" s="95"/>
      <c r="I1592" s="56"/>
      <c r="J1592" s="95"/>
      <c r="K1592" s="56"/>
      <c r="L1592" s="95"/>
      <c r="M1592" s="56"/>
      <c r="N1592" s="95"/>
      <c r="O1592" s="56"/>
      <c r="P1592" s="95"/>
      <c r="Q1592" s="56"/>
      <c r="R1592" s="95"/>
      <c r="S1592" s="56"/>
      <c r="T1592" s="44"/>
      <c r="U1592" s="45"/>
      <c r="V1592" s="44"/>
      <c r="W1592" s="45"/>
    </row>
    <row r="1593" spans="1:23" ht="13.5" thickBot="1" x14ac:dyDescent="0.25">
      <c r="A1593" s="43" t="str">
        <f>$A$39</f>
        <v>OJT TRAINEES</v>
      </c>
      <c r="B1593" s="112">
        <f>F1593+H1593+J1593+L1593+N1593+P1593+R1593</f>
        <v>0</v>
      </c>
      <c r="C1593" s="110">
        <f>G1593+I1593+K1593+M1593+O1593+Q1593+S1593</f>
        <v>0</v>
      </c>
      <c r="D1593" s="115">
        <f>F1593+H1593+J1593+L1593+N1593+P1593</f>
        <v>0</v>
      </c>
      <c r="E1593" s="112">
        <f>G1593+I1593+K1593+M1593+O1593+Q1593</f>
        <v>0</v>
      </c>
      <c r="F1593" s="94"/>
      <c r="G1593" s="56"/>
      <c r="H1593" s="95"/>
      <c r="I1593" s="56"/>
      <c r="J1593" s="95"/>
      <c r="K1593" s="56"/>
      <c r="L1593" s="95"/>
      <c r="M1593" s="56"/>
      <c r="N1593" s="95"/>
      <c r="O1593" s="56"/>
      <c r="P1593" s="95"/>
      <c r="Q1593" s="56"/>
      <c r="R1593" s="95"/>
      <c r="S1593" s="56"/>
      <c r="T1593" s="46"/>
      <c r="U1593" s="47"/>
      <c r="V1593" s="46"/>
      <c r="W1593" s="47"/>
    </row>
    <row r="1594" spans="1:23" ht="15.75" customHeight="1" x14ac:dyDescent="0.2">
      <c r="A1594" s="228" t="str">
        <f>$A$40</f>
        <v xml:space="preserve">8. PREPARED BY: </v>
      </c>
      <c r="B1594" s="229"/>
      <c r="C1594" s="229"/>
      <c r="D1594" s="229"/>
      <c r="E1594" s="229"/>
      <c r="F1594" s="229"/>
      <c r="G1594" s="229"/>
      <c r="H1594" s="230"/>
      <c r="I1594" s="243" t="str">
        <f>$I$40</f>
        <v>9. DATE</v>
      </c>
      <c r="J1594" s="244"/>
      <c r="K1594" s="243" t="str">
        <f>$K$40</f>
        <v>10. REVIEWED BY:    (Signature and Title of State Highway Official)</v>
      </c>
      <c r="L1594" s="245"/>
      <c r="M1594" s="245"/>
      <c r="N1594" s="245"/>
      <c r="O1594" s="245"/>
      <c r="P1594" s="245"/>
      <c r="Q1594" s="245"/>
      <c r="R1594" s="245"/>
      <c r="S1594" s="245"/>
      <c r="T1594" s="245"/>
      <c r="U1594" s="244"/>
      <c r="V1594" s="243" t="s">
        <v>28</v>
      </c>
      <c r="W1594" s="246"/>
    </row>
    <row r="1595" spans="1:23" ht="12.75" customHeight="1" x14ac:dyDescent="0.2">
      <c r="A1595" s="247" t="str">
        <f>$A$41</f>
        <v>(Signature and Title of Contractors Representative)</v>
      </c>
      <c r="B1595" s="248"/>
      <c r="C1595" s="248"/>
      <c r="D1595" s="248"/>
      <c r="E1595" s="248"/>
      <c r="F1595" s="248"/>
      <c r="G1595" s="248"/>
      <c r="H1595" s="249"/>
      <c r="I1595" s="250" t="str">
        <f>IF($I$41="","",$I$41)</f>
        <v/>
      </c>
      <c r="J1595" s="192"/>
      <c r="K1595" s="253" t="str">
        <f>IF($K$41="","",$K$41)</f>
        <v/>
      </c>
      <c r="L1595" s="146"/>
      <c r="M1595" s="146"/>
      <c r="N1595" s="146"/>
      <c r="O1595" s="146"/>
      <c r="P1595" s="146"/>
      <c r="Q1595" s="146"/>
      <c r="R1595" s="146"/>
      <c r="S1595" s="146"/>
      <c r="T1595" s="146"/>
      <c r="U1595" s="254"/>
      <c r="V1595" s="258" t="str">
        <f>IF($V$41="","",$V$41)</f>
        <v/>
      </c>
      <c r="W1595" s="259"/>
    </row>
    <row r="1596" spans="1:23" x14ac:dyDescent="0.2">
      <c r="A1596" s="262" t="str">
        <f>IF($A$42="","",$A$42)</f>
        <v/>
      </c>
      <c r="B1596" s="263"/>
      <c r="C1596" s="263"/>
      <c r="D1596" s="263"/>
      <c r="E1596" s="263"/>
      <c r="F1596" s="263"/>
      <c r="G1596" s="263"/>
      <c r="H1596" s="264"/>
      <c r="I1596" s="193"/>
      <c r="J1596" s="192"/>
      <c r="K1596" s="253"/>
      <c r="L1596" s="146"/>
      <c r="M1596" s="146"/>
      <c r="N1596" s="146"/>
      <c r="O1596" s="146"/>
      <c r="P1596" s="146"/>
      <c r="Q1596" s="146"/>
      <c r="R1596" s="146"/>
      <c r="S1596" s="146"/>
      <c r="T1596" s="146"/>
      <c r="U1596" s="254"/>
      <c r="V1596" s="258"/>
      <c r="W1596" s="259"/>
    </row>
    <row r="1597" spans="1:23" x14ac:dyDescent="0.2">
      <c r="A1597" s="262"/>
      <c r="B1597" s="263"/>
      <c r="C1597" s="263"/>
      <c r="D1597" s="263"/>
      <c r="E1597" s="263"/>
      <c r="F1597" s="263"/>
      <c r="G1597" s="263"/>
      <c r="H1597" s="264"/>
      <c r="I1597" s="193"/>
      <c r="J1597" s="192"/>
      <c r="K1597" s="253"/>
      <c r="L1597" s="146"/>
      <c r="M1597" s="146"/>
      <c r="N1597" s="146"/>
      <c r="O1597" s="146"/>
      <c r="P1597" s="146"/>
      <c r="Q1597" s="146"/>
      <c r="R1597" s="146"/>
      <c r="S1597" s="146"/>
      <c r="T1597" s="146"/>
      <c r="U1597" s="254"/>
      <c r="V1597" s="258"/>
      <c r="W1597" s="259"/>
    </row>
    <row r="1598" spans="1:23" ht="13.5" thickBot="1" x14ac:dyDescent="0.25">
      <c r="A1598" s="265"/>
      <c r="B1598" s="266"/>
      <c r="C1598" s="266"/>
      <c r="D1598" s="266"/>
      <c r="E1598" s="266"/>
      <c r="F1598" s="266"/>
      <c r="G1598" s="266"/>
      <c r="H1598" s="267"/>
      <c r="I1598" s="251"/>
      <c r="J1598" s="252"/>
      <c r="K1598" s="255"/>
      <c r="L1598" s="256"/>
      <c r="M1598" s="256"/>
      <c r="N1598" s="256"/>
      <c r="O1598" s="256"/>
      <c r="P1598" s="256"/>
      <c r="Q1598" s="256"/>
      <c r="R1598" s="256"/>
      <c r="S1598" s="256"/>
      <c r="T1598" s="256"/>
      <c r="U1598" s="257"/>
      <c r="V1598" s="260"/>
      <c r="W1598" s="261"/>
    </row>
    <row r="1599" spans="1:23" x14ac:dyDescent="0.2">
      <c r="A1599" s="234" t="str">
        <f>$A$45</f>
        <v>Form FHWA- 1391 (Rev. 06-22)</v>
      </c>
      <c r="B1599" s="235"/>
      <c r="C1599" s="236"/>
      <c r="D1599" s="236"/>
      <c r="E1599" s="49"/>
      <c r="F1599" s="49"/>
      <c r="G1599" s="49"/>
      <c r="H1599" s="49"/>
      <c r="I1599" s="49"/>
      <c r="J1599" s="237" t="str">
        <f>$J$45</f>
        <v>PREVIOUS EDITIONS ARE OBSOLETE</v>
      </c>
      <c r="K1599" s="237"/>
      <c r="L1599" s="237"/>
      <c r="M1599" s="237"/>
      <c r="N1599" s="237"/>
      <c r="O1599" s="237"/>
      <c r="P1599" s="237"/>
      <c r="Q1599" s="237"/>
      <c r="R1599" s="237"/>
      <c r="S1599" s="237"/>
      <c r="T1599" s="237"/>
      <c r="U1599" s="237"/>
      <c r="V1599" s="237"/>
      <c r="W1599" s="237"/>
    </row>
    <row r="1600" spans="1:23" ht="13.5" thickBot="1" x14ac:dyDescent="0.25"/>
    <row r="1601" spans="1:23" s="52" customFormat="1" ht="18.75" thickBot="1" x14ac:dyDescent="0.3">
      <c r="A1601" s="207" t="str">
        <f>$A$10</f>
        <v xml:space="preserve">FEDERAL-AID HIGHWAY CONSTRUCTION CONTRACTORS ANNUAL EEO REPORT </v>
      </c>
      <c r="B1601" s="208"/>
      <c r="C1601" s="208"/>
      <c r="D1601" s="208"/>
      <c r="E1601" s="208"/>
      <c r="F1601" s="208"/>
      <c r="G1601" s="208"/>
      <c r="H1601" s="208"/>
      <c r="I1601" s="208"/>
      <c r="J1601" s="208"/>
      <c r="K1601" s="208"/>
      <c r="L1601" s="208"/>
      <c r="M1601" s="208"/>
      <c r="N1601" s="208"/>
      <c r="O1601" s="208"/>
      <c r="P1601" s="208"/>
      <c r="Q1601" s="208"/>
      <c r="R1601" s="208"/>
      <c r="S1601" s="208"/>
      <c r="T1601" s="208"/>
      <c r="U1601" s="208"/>
      <c r="V1601" s="208"/>
      <c r="W1601" s="209"/>
    </row>
    <row r="1602" spans="1:23" ht="12.75" customHeight="1" x14ac:dyDescent="0.2">
      <c r="A1602" s="210" t="str">
        <f>$A$11</f>
        <v xml:space="preserve">1. SELECT FIELD FROM DROPDOWN MENU: </v>
      </c>
      <c r="B1602" s="211"/>
      <c r="C1602" s="211"/>
      <c r="D1602" s="212"/>
      <c r="E1602" s="213" t="str">
        <f>$E$11</f>
        <v>2. COMPANY NAME, CITY, STATE:</v>
      </c>
      <c r="F1602" s="138"/>
      <c r="G1602" s="138"/>
      <c r="H1602" s="138"/>
      <c r="I1602" s="214"/>
      <c r="J1602" s="161" t="str">
        <f>$J$11</f>
        <v>3. PROJECT NAME or DESCRIPTION:</v>
      </c>
      <c r="K1602" s="162"/>
      <c r="L1602" s="162"/>
      <c r="M1602" s="162"/>
      <c r="N1602" s="163" t="str">
        <f>$N$11</f>
        <v>4. DOLLAR AMOUNT OF CONTRACT:</v>
      </c>
      <c r="O1602" s="164"/>
      <c r="P1602" s="164"/>
      <c r="Q1602" s="164"/>
      <c r="R1602" s="215" t="str">
        <f>$R$11</f>
        <v>5.REPORTING WEEK FOR THIS PROJECT:</v>
      </c>
      <c r="S1602" s="216"/>
      <c r="T1602" s="216"/>
      <c r="U1602" s="216"/>
      <c r="V1602" s="216"/>
      <c r="W1602" s="217"/>
    </row>
    <row r="1603" spans="1:23" ht="12.75" customHeight="1" x14ac:dyDescent="0.2">
      <c r="A1603" s="184"/>
      <c r="B1603" s="185"/>
      <c r="C1603" s="185"/>
      <c r="D1603" s="186"/>
      <c r="E1603" s="190" t="str">
        <f>IF($D$4="","Enter Company information at top of spreadsheet",$D$4)</f>
        <v>Enter Company information at top of spreadsheet</v>
      </c>
      <c r="F1603" s="191"/>
      <c r="G1603" s="191"/>
      <c r="H1603" s="191"/>
      <c r="I1603" s="192"/>
      <c r="J1603" s="165"/>
      <c r="K1603" s="166"/>
      <c r="L1603" s="166"/>
      <c r="M1603" s="166"/>
      <c r="N1603" s="169"/>
      <c r="O1603" s="170"/>
      <c r="P1603" s="170"/>
      <c r="Q1603" s="171"/>
      <c r="R1603" s="197"/>
      <c r="S1603" s="198"/>
      <c r="T1603" s="198"/>
      <c r="U1603" s="198"/>
      <c r="V1603" s="198"/>
      <c r="W1603" s="199"/>
    </row>
    <row r="1604" spans="1:23" x14ac:dyDescent="0.2">
      <c r="A1604" s="184"/>
      <c r="B1604" s="185"/>
      <c r="C1604" s="185"/>
      <c r="D1604" s="186"/>
      <c r="E1604" s="193"/>
      <c r="F1604" s="191"/>
      <c r="G1604" s="191"/>
      <c r="H1604" s="191"/>
      <c r="I1604" s="192"/>
      <c r="J1604" s="165"/>
      <c r="K1604" s="166"/>
      <c r="L1604" s="166"/>
      <c r="M1604" s="166"/>
      <c r="N1604" s="172"/>
      <c r="O1604" s="170"/>
      <c r="P1604" s="170"/>
      <c r="Q1604" s="171"/>
      <c r="R1604" s="200"/>
      <c r="S1604" s="198"/>
      <c r="T1604" s="198"/>
      <c r="U1604" s="198"/>
      <c r="V1604" s="198"/>
      <c r="W1604" s="199"/>
    </row>
    <row r="1605" spans="1:23" ht="13.5" thickBot="1" x14ac:dyDescent="0.25">
      <c r="A1605" s="187"/>
      <c r="B1605" s="188"/>
      <c r="C1605" s="188"/>
      <c r="D1605" s="189"/>
      <c r="E1605" s="194"/>
      <c r="F1605" s="195"/>
      <c r="G1605" s="195"/>
      <c r="H1605" s="195"/>
      <c r="I1605" s="196"/>
      <c r="J1605" s="167"/>
      <c r="K1605" s="168"/>
      <c r="L1605" s="168"/>
      <c r="M1605" s="168"/>
      <c r="N1605" s="173"/>
      <c r="O1605" s="174"/>
      <c r="P1605" s="174"/>
      <c r="Q1605" s="175"/>
      <c r="R1605" s="201"/>
      <c r="S1605" s="202"/>
      <c r="T1605" s="202"/>
      <c r="U1605" s="202"/>
      <c r="V1605" s="202"/>
      <c r="W1605" s="203"/>
    </row>
    <row r="1606" spans="1:23" ht="13.5" customHeight="1" thickBot="1" x14ac:dyDescent="0.25">
      <c r="A1606" s="204" t="str">
        <f>$A$15</f>
        <v>This collection of information is required by law and regulation 23 U.S.C. 140a and 23 CFR Part 230. The OMB control number for this collection is 2125-0019 expiring in March 2025.</v>
      </c>
      <c r="B1606" s="205"/>
      <c r="C1606" s="205"/>
      <c r="D1606" s="205"/>
      <c r="E1606" s="205"/>
      <c r="F1606" s="205"/>
      <c r="G1606" s="205"/>
      <c r="H1606" s="205"/>
      <c r="I1606" s="205"/>
      <c r="J1606" s="205"/>
      <c r="K1606" s="205"/>
      <c r="L1606" s="205"/>
      <c r="M1606" s="205"/>
      <c r="N1606" s="205"/>
      <c r="O1606" s="205"/>
      <c r="P1606" s="205"/>
      <c r="Q1606" s="205"/>
      <c r="R1606" s="205"/>
      <c r="S1606" s="205"/>
      <c r="T1606" s="205"/>
      <c r="U1606" s="205"/>
      <c r="V1606" s="205"/>
      <c r="W1606" s="206"/>
    </row>
    <row r="1607" spans="1:23" ht="27" customHeight="1" thickBot="1" x14ac:dyDescent="0.25">
      <c r="A1607" s="178" t="str">
        <f>$A$16</f>
        <v>6. WORKFORCE ON FEDERAL-AID AND CONSTRUCTION SITE(S) DURING LAST FULL PAY PERIOD ENDING IN JULY 2024</v>
      </c>
      <c r="B1607" s="179"/>
      <c r="C1607" s="179"/>
      <c r="D1607" s="179"/>
      <c r="E1607" s="179"/>
      <c r="F1607" s="179"/>
      <c r="G1607" s="179"/>
      <c r="H1607" s="179"/>
      <c r="I1607" s="179"/>
      <c r="J1607" s="179"/>
      <c r="K1607" s="179"/>
      <c r="L1607" s="179"/>
      <c r="M1607" s="179"/>
      <c r="N1607" s="179"/>
      <c r="O1607" s="179"/>
      <c r="P1607" s="179"/>
      <c r="Q1607" s="179"/>
      <c r="R1607" s="179"/>
      <c r="S1607" s="179"/>
      <c r="T1607" s="179"/>
      <c r="U1607" s="179"/>
      <c r="V1607" s="179"/>
      <c r="W1607" s="180"/>
    </row>
    <row r="1608" spans="1:23" ht="14.25" thickTop="1" thickBot="1" x14ac:dyDescent="0.25">
      <c r="A1608" s="181" t="str">
        <f>$A$17</f>
        <v>TABLE A</v>
      </c>
      <c r="B1608" s="182"/>
      <c r="C1608" s="182"/>
      <c r="D1608" s="182"/>
      <c r="E1608" s="182"/>
      <c r="F1608" s="182"/>
      <c r="G1608" s="182"/>
      <c r="H1608" s="182"/>
      <c r="I1608" s="182"/>
      <c r="J1608" s="182"/>
      <c r="K1608" s="182"/>
      <c r="L1608" s="182"/>
      <c r="M1608" s="182"/>
      <c r="N1608" s="182"/>
      <c r="O1608" s="182"/>
      <c r="P1608" s="182"/>
      <c r="Q1608" s="182"/>
      <c r="R1608" s="182"/>
      <c r="S1608" s="183"/>
      <c r="T1608" s="231" t="str">
        <f>$T$17</f>
        <v>TABLE B</v>
      </c>
      <c r="U1608" s="232"/>
      <c r="V1608" s="232"/>
      <c r="W1608" s="233"/>
    </row>
    <row r="1609" spans="1:23" ht="102" customHeight="1" thickTop="1" thickBot="1" x14ac:dyDescent="0.25">
      <c r="A1609" s="32" t="str">
        <f>$A$18</f>
        <v>JOB CATEGORIES</v>
      </c>
      <c r="B1609" s="238" t="str">
        <f>$B$18</f>
        <v>TOTAL EMPLOYED</v>
      </c>
      <c r="C1609" s="239"/>
      <c r="D1609" s="240" t="str">
        <f>$D$18</f>
        <v>TOTAL RACIAL / ETHNIC MINORITY</v>
      </c>
      <c r="E1609" s="241"/>
      <c r="F1609" s="242" t="str">
        <f>$F$18</f>
        <v>BLACK or
AFRICAN
AMERICAN</v>
      </c>
      <c r="G1609" s="177"/>
      <c r="H1609" s="176" t="str">
        <f>$H$18</f>
        <v>HISPANIC OR LATINO</v>
      </c>
      <c r="I1609" s="177"/>
      <c r="J1609" s="176" t="str">
        <f>$J$18</f>
        <v>AMERICAN 
INDIAN OR 
ALASKA 
NATIVE</v>
      </c>
      <c r="K1609" s="177"/>
      <c r="L1609" s="176" t="str">
        <f>$L$18</f>
        <v>ASIAN</v>
      </c>
      <c r="M1609" s="177"/>
      <c r="N1609" s="176" t="str">
        <f>$N$18</f>
        <v>NATIVE 
HAWAIIAN OR 
OTHER PACIFIC ISLANDER</v>
      </c>
      <c r="O1609" s="177"/>
      <c r="P1609" s="176" t="str">
        <f>$P$18</f>
        <v>TWO OR MORE RACES</v>
      </c>
      <c r="Q1609" s="177"/>
      <c r="R1609" s="176" t="str">
        <f>$R$18</f>
        <v xml:space="preserve">WHITE </v>
      </c>
      <c r="S1609" s="218"/>
      <c r="T1609" s="219" t="str">
        <f>$T$18</f>
        <v>APPRENTICES</v>
      </c>
      <c r="U1609" s="219"/>
      <c r="V1609" s="220" t="str">
        <f>$V$18</f>
        <v>ON THE JOB TRAINEES</v>
      </c>
      <c r="W1609" s="221"/>
    </row>
    <row r="1610" spans="1:23" ht="13.5" thickBot="1" x14ac:dyDescent="0.25">
      <c r="A1610" s="33"/>
      <c r="B1610" s="34" t="str">
        <f>$B$19</f>
        <v>M</v>
      </c>
      <c r="C1610" s="35" t="str">
        <f>$C$19</f>
        <v>F</v>
      </c>
      <c r="D1610" s="36" t="str">
        <f>$D$19</f>
        <v>M</v>
      </c>
      <c r="E1610" s="35" t="str">
        <f>$E$19</f>
        <v>F</v>
      </c>
      <c r="F1610" s="37" t="str">
        <f>$F$19</f>
        <v>M</v>
      </c>
      <c r="G1610" s="38" t="str">
        <f>$G$19</f>
        <v>F</v>
      </c>
      <c r="H1610" s="39" t="str">
        <f>$H$19</f>
        <v>M</v>
      </c>
      <c r="I1610" s="38" t="str">
        <f>$I$19</f>
        <v>F</v>
      </c>
      <c r="J1610" s="39" t="str">
        <f>$J$19</f>
        <v>M</v>
      </c>
      <c r="K1610" s="38" t="str">
        <f>$K$19</f>
        <v>F</v>
      </c>
      <c r="L1610" s="39" t="str">
        <f>$L$19</f>
        <v>M</v>
      </c>
      <c r="M1610" s="38" t="str">
        <f>$M$19</f>
        <v>F</v>
      </c>
      <c r="N1610" s="39" t="str">
        <f>$N$19</f>
        <v>M</v>
      </c>
      <c r="O1610" s="38" t="str">
        <f>$O$19</f>
        <v>F</v>
      </c>
      <c r="P1610" s="39" t="str">
        <f>$P$19</f>
        <v>M</v>
      </c>
      <c r="Q1610" s="38" t="str">
        <f>$Q$19</f>
        <v>F</v>
      </c>
      <c r="R1610" s="39" t="str">
        <f>$R$19</f>
        <v>M</v>
      </c>
      <c r="S1610" s="40" t="str">
        <f>$S$19</f>
        <v>F</v>
      </c>
      <c r="T1610" s="41" t="str">
        <f>$T$19</f>
        <v>M</v>
      </c>
      <c r="U1610" s="35" t="str">
        <f>$U$19</f>
        <v>F</v>
      </c>
      <c r="V1610" s="96" t="str">
        <f>$V$19</f>
        <v>M</v>
      </c>
      <c r="W1610" s="42" t="str">
        <f>$W$19</f>
        <v>F</v>
      </c>
    </row>
    <row r="1611" spans="1:23" ht="13.5" thickBot="1" x14ac:dyDescent="0.25">
      <c r="A1611" s="43" t="str">
        <f>$A$20</f>
        <v>OFFICIALS</v>
      </c>
      <c r="B1611" s="111">
        <f>F1611+H1611+J1611+L1611+N1611+P1611+R1611</f>
        <v>0</v>
      </c>
      <c r="C1611" s="112">
        <f t="shared" ref="C1611:C1625" si="257">G1611+I1611+K1611+M1611+O1611+Q1611+S1611</f>
        <v>0</v>
      </c>
      <c r="D1611" s="113">
        <f t="shared" ref="D1611:D1625" si="258">F1611+H1611+J1611+L1611+N1611+P1611</f>
        <v>0</v>
      </c>
      <c r="E1611" s="112">
        <f t="shared" ref="E1611:E1625" si="259">G1611+I1611+K1611+M1611+O1611+Q1611</f>
        <v>0</v>
      </c>
      <c r="F1611" s="55"/>
      <c r="G1611" s="56"/>
      <c r="H1611" s="57"/>
      <c r="I1611" s="56"/>
      <c r="J1611" s="57"/>
      <c r="K1611" s="56"/>
      <c r="L1611" s="57"/>
      <c r="M1611" s="56"/>
      <c r="N1611" s="57"/>
      <c r="O1611" s="56"/>
      <c r="P1611" s="57"/>
      <c r="Q1611" s="56"/>
      <c r="R1611" s="58"/>
      <c r="S1611" s="59"/>
      <c r="T1611" s="128"/>
      <c r="U1611" s="129"/>
      <c r="V1611" s="128"/>
      <c r="W1611" s="130"/>
    </row>
    <row r="1612" spans="1:23" ht="13.5" thickBot="1" x14ac:dyDescent="0.25">
      <c r="A1612" s="43" t="str">
        <f>$A$21</f>
        <v>SUPERVISORS</v>
      </c>
      <c r="B1612" s="111">
        <f t="shared" ref="B1612:B1625" si="260">F1612+H1612+J1612+L1612+N1612+P1612+R1612</f>
        <v>0</v>
      </c>
      <c r="C1612" s="112">
        <f t="shared" si="257"/>
        <v>0</v>
      </c>
      <c r="D1612" s="113">
        <f t="shared" si="258"/>
        <v>0</v>
      </c>
      <c r="E1612" s="112">
        <f t="shared" si="259"/>
        <v>0</v>
      </c>
      <c r="F1612" s="55"/>
      <c r="G1612" s="56"/>
      <c r="H1612" s="57"/>
      <c r="I1612" s="56"/>
      <c r="J1612" s="57"/>
      <c r="K1612" s="56"/>
      <c r="L1612" s="57"/>
      <c r="M1612" s="56"/>
      <c r="N1612" s="57"/>
      <c r="O1612" s="56"/>
      <c r="P1612" s="57"/>
      <c r="Q1612" s="60"/>
      <c r="R1612" s="61"/>
      <c r="S1612" s="62"/>
      <c r="T1612" s="131"/>
      <c r="U1612" s="132"/>
      <c r="V1612" s="131"/>
      <c r="W1612" s="133"/>
    </row>
    <row r="1613" spans="1:23" ht="13.5" thickBot="1" x14ac:dyDescent="0.25">
      <c r="A1613" s="43" t="str">
        <f>$A$22</f>
        <v>FOREMEN/WOMEN</v>
      </c>
      <c r="B1613" s="111">
        <f t="shared" si="260"/>
        <v>0</v>
      </c>
      <c r="C1613" s="112">
        <f t="shared" si="257"/>
        <v>0</v>
      </c>
      <c r="D1613" s="113">
        <f t="shared" si="258"/>
        <v>0</v>
      </c>
      <c r="E1613" s="112">
        <f t="shared" si="259"/>
        <v>0</v>
      </c>
      <c r="F1613" s="55"/>
      <c r="G1613" s="56"/>
      <c r="H1613" s="57"/>
      <c r="I1613" s="56"/>
      <c r="J1613" s="57"/>
      <c r="K1613" s="56"/>
      <c r="L1613" s="57"/>
      <c r="M1613" s="56"/>
      <c r="N1613" s="57"/>
      <c r="O1613" s="56"/>
      <c r="P1613" s="57"/>
      <c r="Q1613" s="60"/>
      <c r="R1613" s="65"/>
      <c r="S1613" s="66"/>
      <c r="T1613" s="134"/>
      <c r="U1613" s="135"/>
      <c r="V1613" s="134"/>
      <c r="W1613" s="136"/>
    </row>
    <row r="1614" spans="1:23" ht="13.5" thickBot="1" x14ac:dyDescent="0.25">
      <c r="A1614" s="43" t="str">
        <f>$A$23</f>
        <v>CLERICAL</v>
      </c>
      <c r="B1614" s="111">
        <f t="shared" si="260"/>
        <v>0</v>
      </c>
      <c r="C1614" s="112">
        <f t="shared" si="257"/>
        <v>0</v>
      </c>
      <c r="D1614" s="113">
        <f t="shared" si="258"/>
        <v>0</v>
      </c>
      <c r="E1614" s="112">
        <f t="shared" si="259"/>
        <v>0</v>
      </c>
      <c r="F1614" s="55"/>
      <c r="G1614" s="56"/>
      <c r="H1614" s="57"/>
      <c r="I1614" s="56"/>
      <c r="J1614" s="57"/>
      <c r="K1614" s="56"/>
      <c r="L1614" s="57"/>
      <c r="M1614" s="56"/>
      <c r="N1614" s="57"/>
      <c r="O1614" s="56"/>
      <c r="P1614" s="57"/>
      <c r="Q1614" s="60"/>
      <c r="R1614" s="65"/>
      <c r="S1614" s="66"/>
      <c r="T1614" s="134"/>
      <c r="U1614" s="135"/>
      <c r="V1614" s="134"/>
      <c r="W1614" s="136"/>
    </row>
    <row r="1615" spans="1:23" ht="13.5" thickBot="1" x14ac:dyDescent="0.25">
      <c r="A1615" s="43" t="str">
        <f>$A$24</f>
        <v>EQUIPMENT OPERATORS</v>
      </c>
      <c r="B1615" s="111">
        <f t="shared" si="260"/>
        <v>0</v>
      </c>
      <c r="C1615" s="112">
        <f t="shared" si="257"/>
        <v>0</v>
      </c>
      <c r="D1615" s="113">
        <f t="shared" si="258"/>
        <v>0</v>
      </c>
      <c r="E1615" s="112">
        <f t="shared" si="259"/>
        <v>0</v>
      </c>
      <c r="F1615" s="55"/>
      <c r="G1615" s="56"/>
      <c r="H1615" s="57"/>
      <c r="I1615" s="56"/>
      <c r="J1615" s="57"/>
      <c r="K1615" s="56"/>
      <c r="L1615" s="57"/>
      <c r="M1615" s="56"/>
      <c r="N1615" s="57"/>
      <c r="O1615" s="56"/>
      <c r="P1615" s="57"/>
      <c r="Q1615" s="60"/>
      <c r="R1615" s="65"/>
      <c r="S1615" s="66"/>
      <c r="T1615" s="67"/>
      <c r="U1615" s="89"/>
      <c r="V1615" s="67"/>
      <c r="W1615" s="68"/>
    </row>
    <row r="1616" spans="1:23" ht="13.5" thickBot="1" x14ac:dyDescent="0.25">
      <c r="A1616" s="43" t="str">
        <f>$A$25</f>
        <v>MECHANICS</v>
      </c>
      <c r="B1616" s="111">
        <f t="shared" si="260"/>
        <v>0</v>
      </c>
      <c r="C1616" s="112">
        <f t="shared" si="257"/>
        <v>0</v>
      </c>
      <c r="D1616" s="113">
        <f t="shared" si="258"/>
        <v>0</v>
      </c>
      <c r="E1616" s="112">
        <f t="shared" si="259"/>
        <v>0</v>
      </c>
      <c r="F1616" s="55"/>
      <c r="G1616" s="56"/>
      <c r="H1616" s="57"/>
      <c r="I1616" s="56"/>
      <c r="J1616" s="57"/>
      <c r="K1616" s="56"/>
      <c r="L1616" s="57"/>
      <c r="M1616" s="56"/>
      <c r="N1616" s="57"/>
      <c r="O1616" s="56"/>
      <c r="P1616" s="57"/>
      <c r="Q1616" s="60"/>
      <c r="R1616" s="65"/>
      <c r="S1616" s="66"/>
      <c r="T1616" s="67"/>
      <c r="U1616" s="89"/>
      <c r="V1616" s="67"/>
      <c r="W1616" s="68"/>
    </row>
    <row r="1617" spans="1:23" ht="13.5" thickBot="1" x14ac:dyDescent="0.25">
      <c r="A1617" s="43" t="str">
        <f>$A$26</f>
        <v>TRUCK DRIVERS</v>
      </c>
      <c r="B1617" s="111">
        <f t="shared" si="260"/>
        <v>0</v>
      </c>
      <c r="C1617" s="112">
        <f t="shared" si="257"/>
        <v>0</v>
      </c>
      <c r="D1617" s="113">
        <f t="shared" si="258"/>
        <v>0</v>
      </c>
      <c r="E1617" s="112">
        <f t="shared" si="259"/>
        <v>0</v>
      </c>
      <c r="F1617" s="55"/>
      <c r="G1617" s="56"/>
      <c r="H1617" s="57"/>
      <c r="I1617" s="56"/>
      <c r="J1617" s="57"/>
      <c r="K1617" s="56"/>
      <c r="L1617" s="57"/>
      <c r="M1617" s="56"/>
      <c r="N1617" s="57"/>
      <c r="O1617" s="56"/>
      <c r="P1617" s="57"/>
      <c r="Q1617" s="60"/>
      <c r="R1617" s="69"/>
      <c r="S1617" s="70"/>
      <c r="T1617" s="63"/>
      <c r="U1617" s="90"/>
      <c r="V1617" s="63"/>
      <c r="W1617" s="64"/>
    </row>
    <row r="1618" spans="1:23" ht="13.5" thickBot="1" x14ac:dyDescent="0.25">
      <c r="A1618" s="43" t="str">
        <f>$A$27</f>
        <v>IRONWORKERS</v>
      </c>
      <c r="B1618" s="111">
        <f t="shared" si="260"/>
        <v>0</v>
      </c>
      <c r="C1618" s="112">
        <f t="shared" si="257"/>
        <v>0</v>
      </c>
      <c r="D1618" s="113">
        <f t="shared" si="258"/>
        <v>0</v>
      </c>
      <c r="E1618" s="112">
        <f t="shared" si="259"/>
        <v>0</v>
      </c>
      <c r="F1618" s="55"/>
      <c r="G1618" s="56"/>
      <c r="H1618" s="57"/>
      <c r="I1618" s="56"/>
      <c r="J1618" s="57"/>
      <c r="K1618" s="56"/>
      <c r="L1618" s="57"/>
      <c r="M1618" s="56"/>
      <c r="N1618" s="57"/>
      <c r="O1618" s="56"/>
      <c r="P1618" s="57"/>
      <c r="Q1618" s="60"/>
      <c r="R1618" s="71"/>
      <c r="S1618" s="72"/>
      <c r="T1618" s="73"/>
      <c r="U1618" s="91"/>
      <c r="V1618" s="73"/>
      <c r="W1618" s="74"/>
    </row>
    <row r="1619" spans="1:23" ht="13.5" thickBot="1" x14ac:dyDescent="0.25">
      <c r="A1619" s="43" t="str">
        <f>$A$28</f>
        <v>CARPENTERS</v>
      </c>
      <c r="B1619" s="111">
        <f t="shared" si="260"/>
        <v>0</v>
      </c>
      <c r="C1619" s="112">
        <f t="shared" si="257"/>
        <v>0</v>
      </c>
      <c r="D1619" s="113">
        <f t="shared" si="258"/>
        <v>0</v>
      </c>
      <c r="E1619" s="112">
        <f t="shared" si="259"/>
        <v>0</v>
      </c>
      <c r="F1619" s="55"/>
      <c r="G1619" s="56"/>
      <c r="H1619" s="57"/>
      <c r="I1619" s="56"/>
      <c r="J1619" s="57"/>
      <c r="K1619" s="56"/>
      <c r="L1619" s="57"/>
      <c r="M1619" s="56"/>
      <c r="N1619" s="57"/>
      <c r="O1619" s="56"/>
      <c r="P1619" s="57"/>
      <c r="Q1619" s="60"/>
      <c r="R1619" s="71"/>
      <c r="S1619" s="72"/>
      <c r="T1619" s="73"/>
      <c r="U1619" s="91"/>
      <c r="V1619" s="73"/>
      <c r="W1619" s="74"/>
    </row>
    <row r="1620" spans="1:23" ht="13.5" thickBot="1" x14ac:dyDescent="0.25">
      <c r="A1620" s="43" t="str">
        <f>$A$29</f>
        <v>CEMENT MASONS</v>
      </c>
      <c r="B1620" s="111">
        <f t="shared" si="260"/>
        <v>0</v>
      </c>
      <c r="C1620" s="112">
        <f t="shared" si="257"/>
        <v>0</v>
      </c>
      <c r="D1620" s="113">
        <f t="shared" si="258"/>
        <v>0</v>
      </c>
      <c r="E1620" s="112">
        <f t="shared" si="259"/>
        <v>0</v>
      </c>
      <c r="F1620" s="55"/>
      <c r="G1620" s="56"/>
      <c r="H1620" s="57"/>
      <c r="I1620" s="56"/>
      <c r="J1620" s="57"/>
      <c r="K1620" s="56"/>
      <c r="L1620" s="57"/>
      <c r="M1620" s="56"/>
      <c r="N1620" s="57"/>
      <c r="O1620" s="56"/>
      <c r="P1620" s="57"/>
      <c r="Q1620" s="60"/>
      <c r="R1620" s="71"/>
      <c r="S1620" s="72"/>
      <c r="T1620" s="73"/>
      <c r="U1620" s="91"/>
      <c r="V1620" s="73"/>
      <c r="W1620" s="74"/>
    </row>
    <row r="1621" spans="1:23" ht="13.5" thickBot="1" x14ac:dyDescent="0.25">
      <c r="A1621" s="43" t="str">
        <f>$A$30</f>
        <v>ELECTRICIANS</v>
      </c>
      <c r="B1621" s="111">
        <f t="shared" si="260"/>
        <v>0</v>
      </c>
      <c r="C1621" s="112">
        <f t="shared" si="257"/>
        <v>0</v>
      </c>
      <c r="D1621" s="113">
        <f t="shared" si="258"/>
        <v>0</v>
      </c>
      <c r="E1621" s="112">
        <f t="shared" si="259"/>
        <v>0</v>
      </c>
      <c r="F1621" s="55"/>
      <c r="G1621" s="56"/>
      <c r="H1621" s="57"/>
      <c r="I1621" s="56"/>
      <c r="J1621" s="57"/>
      <c r="K1621" s="56"/>
      <c r="L1621" s="57"/>
      <c r="M1621" s="56"/>
      <c r="N1621" s="57"/>
      <c r="O1621" s="56"/>
      <c r="P1621" s="57"/>
      <c r="Q1621" s="60"/>
      <c r="R1621" s="71"/>
      <c r="S1621" s="72"/>
      <c r="T1621" s="73"/>
      <c r="U1621" s="91"/>
      <c r="V1621" s="73"/>
      <c r="W1621" s="74"/>
    </row>
    <row r="1622" spans="1:23" ht="13.5" thickBot="1" x14ac:dyDescent="0.25">
      <c r="A1622" s="43" t="str">
        <f>$A$31</f>
        <v>PIPEFITTER/PLUMBERS</v>
      </c>
      <c r="B1622" s="111">
        <f t="shared" si="260"/>
        <v>0</v>
      </c>
      <c r="C1622" s="112">
        <f t="shared" si="257"/>
        <v>0</v>
      </c>
      <c r="D1622" s="113">
        <f t="shared" si="258"/>
        <v>0</v>
      </c>
      <c r="E1622" s="112">
        <f t="shared" si="259"/>
        <v>0</v>
      </c>
      <c r="F1622" s="55"/>
      <c r="G1622" s="56"/>
      <c r="H1622" s="57"/>
      <c r="I1622" s="56"/>
      <c r="J1622" s="57"/>
      <c r="K1622" s="56"/>
      <c r="L1622" s="57"/>
      <c r="M1622" s="56"/>
      <c r="N1622" s="57"/>
      <c r="O1622" s="56"/>
      <c r="P1622" s="57"/>
      <c r="Q1622" s="56"/>
      <c r="R1622" s="75"/>
      <c r="S1622" s="76"/>
      <c r="T1622" s="77"/>
      <c r="U1622" s="92"/>
      <c r="V1622" s="77"/>
      <c r="W1622" s="78"/>
    </row>
    <row r="1623" spans="1:23" ht="13.5" thickBot="1" x14ac:dyDescent="0.25">
      <c r="A1623" s="43" t="str">
        <f>$A$32</f>
        <v>PAINTERS</v>
      </c>
      <c r="B1623" s="111">
        <f t="shared" si="260"/>
        <v>0</v>
      </c>
      <c r="C1623" s="112">
        <f t="shared" si="257"/>
        <v>0</v>
      </c>
      <c r="D1623" s="113">
        <f t="shared" si="258"/>
        <v>0</v>
      </c>
      <c r="E1623" s="112">
        <f t="shared" si="259"/>
        <v>0</v>
      </c>
      <c r="F1623" s="55"/>
      <c r="G1623" s="56"/>
      <c r="H1623" s="57"/>
      <c r="I1623" s="56"/>
      <c r="J1623" s="57"/>
      <c r="K1623" s="56"/>
      <c r="L1623" s="57"/>
      <c r="M1623" s="56"/>
      <c r="N1623" s="57"/>
      <c r="O1623" s="56"/>
      <c r="P1623" s="57"/>
      <c r="Q1623" s="56"/>
      <c r="R1623" s="57"/>
      <c r="S1623" s="79"/>
      <c r="T1623" s="80"/>
      <c r="U1623" s="93"/>
      <c r="V1623" s="80"/>
      <c r="W1623" s="81"/>
    </row>
    <row r="1624" spans="1:23" ht="13.5" thickBot="1" x14ac:dyDescent="0.25">
      <c r="A1624" s="43" t="str">
        <f>$A$33</f>
        <v>LABORERS-SEMI SKILLED</v>
      </c>
      <c r="B1624" s="111">
        <f t="shared" si="260"/>
        <v>0</v>
      </c>
      <c r="C1624" s="112">
        <f t="shared" si="257"/>
        <v>0</v>
      </c>
      <c r="D1624" s="113">
        <f t="shared" si="258"/>
        <v>0</v>
      </c>
      <c r="E1624" s="112">
        <f t="shared" si="259"/>
        <v>0</v>
      </c>
      <c r="F1624" s="55"/>
      <c r="G1624" s="56"/>
      <c r="H1624" s="57"/>
      <c r="I1624" s="56"/>
      <c r="J1624" s="57"/>
      <c r="K1624" s="56"/>
      <c r="L1624" s="57"/>
      <c r="M1624" s="56"/>
      <c r="N1624" s="57"/>
      <c r="O1624" s="56"/>
      <c r="P1624" s="57"/>
      <c r="Q1624" s="56"/>
      <c r="R1624" s="57"/>
      <c r="S1624" s="79"/>
      <c r="T1624" s="80"/>
      <c r="U1624" s="93"/>
      <c r="V1624" s="80"/>
      <c r="W1624" s="81"/>
    </row>
    <row r="1625" spans="1:23" ht="13.5" thickBot="1" x14ac:dyDescent="0.25">
      <c r="A1625" s="43" t="str">
        <f>$A$34</f>
        <v>LABORERS-UNSKILLED</v>
      </c>
      <c r="B1625" s="111">
        <f t="shared" si="260"/>
        <v>0</v>
      </c>
      <c r="C1625" s="112">
        <f t="shared" si="257"/>
        <v>0</v>
      </c>
      <c r="D1625" s="113">
        <f t="shared" si="258"/>
        <v>0</v>
      </c>
      <c r="E1625" s="112">
        <f t="shared" si="259"/>
        <v>0</v>
      </c>
      <c r="F1625" s="55"/>
      <c r="G1625" s="56"/>
      <c r="H1625" s="57"/>
      <c r="I1625" s="56"/>
      <c r="J1625" s="57"/>
      <c r="K1625" s="56"/>
      <c r="L1625" s="57"/>
      <c r="M1625" s="56"/>
      <c r="N1625" s="57"/>
      <c r="O1625" s="56"/>
      <c r="P1625" s="57"/>
      <c r="Q1625" s="56"/>
      <c r="R1625" s="57"/>
      <c r="S1625" s="79"/>
      <c r="T1625" s="80"/>
      <c r="U1625" s="93"/>
      <c r="V1625" s="80"/>
      <c r="W1625" s="81"/>
    </row>
    <row r="1626" spans="1:23" ht="13.5" thickBot="1" x14ac:dyDescent="0.25">
      <c r="A1626" s="43" t="str">
        <f>$A$35</f>
        <v>TOTAL</v>
      </c>
      <c r="B1626" s="114">
        <f t="shared" ref="B1626:O1626" si="261">SUM(B1611:B1625)</f>
        <v>0</v>
      </c>
      <c r="C1626" s="110">
        <f t="shared" si="261"/>
        <v>0</v>
      </c>
      <c r="D1626" s="115">
        <f t="shared" si="261"/>
        <v>0</v>
      </c>
      <c r="E1626" s="109">
        <f t="shared" si="261"/>
        <v>0</v>
      </c>
      <c r="F1626" s="107">
        <f t="shared" si="261"/>
        <v>0</v>
      </c>
      <c r="G1626" s="108">
        <f t="shared" si="261"/>
        <v>0</v>
      </c>
      <c r="H1626" s="107">
        <f t="shared" si="261"/>
        <v>0</v>
      </c>
      <c r="I1626" s="108">
        <f t="shared" si="261"/>
        <v>0</v>
      </c>
      <c r="J1626" s="107">
        <f t="shared" si="261"/>
        <v>0</v>
      </c>
      <c r="K1626" s="108">
        <f t="shared" si="261"/>
        <v>0</v>
      </c>
      <c r="L1626" s="107">
        <f t="shared" si="261"/>
        <v>0</v>
      </c>
      <c r="M1626" s="108">
        <f t="shared" si="261"/>
        <v>0</v>
      </c>
      <c r="N1626" s="107">
        <f t="shared" si="261"/>
        <v>0</v>
      </c>
      <c r="O1626" s="108">
        <f t="shared" si="261"/>
        <v>0</v>
      </c>
      <c r="P1626" s="107">
        <f>SUM(P1611:P1625)</f>
        <v>0</v>
      </c>
      <c r="Q1626" s="108">
        <f>SUM(Q1611:Q1625)</f>
        <v>0</v>
      </c>
      <c r="R1626" s="107">
        <f t="shared" ref="R1626:S1626" si="262">SUM(R1611:R1625)</f>
        <v>0</v>
      </c>
      <c r="S1626" s="109">
        <f t="shared" si="262"/>
        <v>0</v>
      </c>
      <c r="T1626" s="107">
        <f>SUM(T1611:T1625)</f>
        <v>0</v>
      </c>
      <c r="U1626" s="110">
        <f>SUM(U1611:U1625)</f>
        <v>0</v>
      </c>
      <c r="V1626" s="107">
        <f>SUM(V1611:V1625)</f>
        <v>0</v>
      </c>
      <c r="W1626" s="109">
        <f>SUM(W1611:W1625)</f>
        <v>0</v>
      </c>
    </row>
    <row r="1627" spans="1:23" ht="12.75" customHeight="1" x14ac:dyDescent="0.2">
      <c r="A1627" s="222" t="str">
        <f>$A$36</f>
        <v>TABLE C (Table B data by racial status)</v>
      </c>
      <c r="B1627" s="223"/>
      <c r="C1627" s="223"/>
      <c r="D1627" s="223"/>
      <c r="E1627" s="223"/>
      <c r="F1627" s="223"/>
      <c r="G1627" s="223"/>
      <c r="H1627" s="223"/>
      <c r="I1627" s="223"/>
      <c r="J1627" s="223"/>
      <c r="K1627" s="223"/>
      <c r="L1627" s="223"/>
      <c r="M1627" s="223"/>
      <c r="N1627" s="223"/>
      <c r="O1627" s="223"/>
      <c r="P1627" s="223"/>
      <c r="Q1627" s="223"/>
      <c r="R1627" s="223"/>
      <c r="S1627" s="223"/>
      <c r="T1627" s="223"/>
      <c r="U1627" s="223"/>
      <c r="V1627" s="223"/>
      <c r="W1627" s="224"/>
    </row>
    <row r="1628" spans="1:23" ht="13.5" thickBot="1" x14ac:dyDescent="0.25">
      <c r="A1628" s="225"/>
      <c r="B1628" s="226"/>
      <c r="C1628" s="226"/>
      <c r="D1628" s="226"/>
      <c r="E1628" s="226"/>
      <c r="F1628" s="226"/>
      <c r="G1628" s="226"/>
      <c r="H1628" s="226"/>
      <c r="I1628" s="226"/>
      <c r="J1628" s="226"/>
      <c r="K1628" s="226"/>
      <c r="L1628" s="226"/>
      <c r="M1628" s="226"/>
      <c r="N1628" s="226"/>
      <c r="O1628" s="226"/>
      <c r="P1628" s="226"/>
      <c r="Q1628" s="226"/>
      <c r="R1628" s="226"/>
      <c r="S1628" s="226"/>
      <c r="T1628" s="226"/>
      <c r="U1628" s="226"/>
      <c r="V1628" s="226"/>
      <c r="W1628" s="227"/>
    </row>
    <row r="1629" spans="1:23" ht="13.5" thickBot="1" x14ac:dyDescent="0.25">
      <c r="A1629" s="43" t="str">
        <f>$A$38</f>
        <v>APPRENTICES</v>
      </c>
      <c r="B1629" s="112">
        <f>F1629+H1629+J1629+L1629+N1629+P1629+R1629</f>
        <v>0</v>
      </c>
      <c r="C1629" s="110">
        <f>G1629+I1629+K1629+M1629+O1629+Q1629+S1629</f>
        <v>0</v>
      </c>
      <c r="D1629" s="115">
        <f>F1629+H1629+J1629+L1629+N1629+P1629</f>
        <v>0</v>
      </c>
      <c r="E1629" s="112">
        <f>G1629+I1629+K1629+M1629+O1629+Q1629</f>
        <v>0</v>
      </c>
      <c r="F1629" s="94"/>
      <c r="G1629" s="56"/>
      <c r="H1629" s="95"/>
      <c r="I1629" s="56"/>
      <c r="J1629" s="95"/>
      <c r="K1629" s="56"/>
      <c r="L1629" s="95"/>
      <c r="M1629" s="56"/>
      <c r="N1629" s="95"/>
      <c r="O1629" s="56"/>
      <c r="P1629" s="95"/>
      <c r="Q1629" s="56"/>
      <c r="R1629" s="95"/>
      <c r="S1629" s="56"/>
      <c r="T1629" s="44"/>
      <c r="U1629" s="45"/>
      <c r="V1629" s="44"/>
      <c r="W1629" s="45"/>
    </row>
    <row r="1630" spans="1:23" ht="13.5" thickBot="1" x14ac:dyDescent="0.25">
      <c r="A1630" s="43" t="str">
        <f>$A$39</f>
        <v>OJT TRAINEES</v>
      </c>
      <c r="B1630" s="112">
        <f>F1630+H1630+J1630+L1630+N1630+P1630+R1630</f>
        <v>0</v>
      </c>
      <c r="C1630" s="110">
        <f>G1630+I1630+K1630+M1630+O1630+Q1630+S1630</f>
        <v>0</v>
      </c>
      <c r="D1630" s="115">
        <f>F1630+H1630+J1630+L1630+N1630+P1630</f>
        <v>0</v>
      </c>
      <c r="E1630" s="112">
        <f>G1630+I1630+K1630+M1630+O1630+Q1630</f>
        <v>0</v>
      </c>
      <c r="F1630" s="94"/>
      <c r="G1630" s="56"/>
      <c r="H1630" s="95"/>
      <c r="I1630" s="56"/>
      <c r="J1630" s="95"/>
      <c r="K1630" s="56"/>
      <c r="L1630" s="95"/>
      <c r="M1630" s="56"/>
      <c r="N1630" s="95"/>
      <c r="O1630" s="56"/>
      <c r="P1630" s="95"/>
      <c r="Q1630" s="56"/>
      <c r="R1630" s="95"/>
      <c r="S1630" s="56"/>
      <c r="T1630" s="46"/>
      <c r="U1630" s="47"/>
      <c r="V1630" s="46"/>
      <c r="W1630" s="47"/>
    </row>
    <row r="1631" spans="1:23" ht="15.75" customHeight="1" x14ac:dyDescent="0.2">
      <c r="A1631" s="228" t="str">
        <f>$A$40</f>
        <v xml:space="preserve">8. PREPARED BY: </v>
      </c>
      <c r="B1631" s="229"/>
      <c r="C1631" s="229"/>
      <c r="D1631" s="229"/>
      <c r="E1631" s="229"/>
      <c r="F1631" s="229"/>
      <c r="G1631" s="229"/>
      <c r="H1631" s="230"/>
      <c r="I1631" s="243" t="str">
        <f>$I$40</f>
        <v>9. DATE</v>
      </c>
      <c r="J1631" s="244"/>
      <c r="K1631" s="243" t="str">
        <f>$K$40</f>
        <v>10. REVIEWED BY:    (Signature and Title of State Highway Official)</v>
      </c>
      <c r="L1631" s="245"/>
      <c r="M1631" s="245"/>
      <c r="N1631" s="245"/>
      <c r="O1631" s="245"/>
      <c r="P1631" s="245"/>
      <c r="Q1631" s="245"/>
      <c r="R1631" s="245"/>
      <c r="S1631" s="245"/>
      <c r="T1631" s="245"/>
      <c r="U1631" s="244"/>
      <c r="V1631" s="243" t="s">
        <v>28</v>
      </c>
      <c r="W1631" s="246"/>
    </row>
    <row r="1632" spans="1:23" ht="12.75" customHeight="1" x14ac:dyDescent="0.2">
      <c r="A1632" s="247" t="str">
        <f>$A$41</f>
        <v>(Signature and Title of Contractors Representative)</v>
      </c>
      <c r="B1632" s="248"/>
      <c r="C1632" s="248"/>
      <c r="D1632" s="248"/>
      <c r="E1632" s="248"/>
      <c r="F1632" s="248"/>
      <c r="G1632" s="248"/>
      <c r="H1632" s="249"/>
      <c r="I1632" s="250" t="str">
        <f>IF($I$41="","",$I$41)</f>
        <v/>
      </c>
      <c r="J1632" s="192"/>
      <c r="K1632" s="253" t="str">
        <f>IF($K$41="","",$K$41)</f>
        <v/>
      </c>
      <c r="L1632" s="146"/>
      <c r="M1632" s="146"/>
      <c r="N1632" s="146"/>
      <c r="O1632" s="146"/>
      <c r="P1632" s="146"/>
      <c r="Q1632" s="146"/>
      <c r="R1632" s="146"/>
      <c r="S1632" s="146"/>
      <c r="T1632" s="146"/>
      <c r="U1632" s="254"/>
      <c r="V1632" s="258" t="str">
        <f>IF($V$41="","",$V$41)</f>
        <v/>
      </c>
      <c r="W1632" s="259"/>
    </row>
    <row r="1633" spans="1:23" x14ac:dyDescent="0.2">
      <c r="A1633" s="262" t="str">
        <f>IF($A$42="","",$A$42)</f>
        <v/>
      </c>
      <c r="B1633" s="263"/>
      <c r="C1633" s="263"/>
      <c r="D1633" s="263"/>
      <c r="E1633" s="263"/>
      <c r="F1633" s="263"/>
      <c r="G1633" s="263"/>
      <c r="H1633" s="264"/>
      <c r="I1633" s="193"/>
      <c r="J1633" s="192"/>
      <c r="K1633" s="253"/>
      <c r="L1633" s="146"/>
      <c r="M1633" s="146"/>
      <c r="N1633" s="146"/>
      <c r="O1633" s="146"/>
      <c r="P1633" s="146"/>
      <c r="Q1633" s="146"/>
      <c r="R1633" s="146"/>
      <c r="S1633" s="146"/>
      <c r="T1633" s="146"/>
      <c r="U1633" s="254"/>
      <c r="V1633" s="258"/>
      <c r="W1633" s="259"/>
    </row>
    <row r="1634" spans="1:23" x14ac:dyDescent="0.2">
      <c r="A1634" s="262"/>
      <c r="B1634" s="263"/>
      <c r="C1634" s="263"/>
      <c r="D1634" s="263"/>
      <c r="E1634" s="263"/>
      <c r="F1634" s="263"/>
      <c r="G1634" s="263"/>
      <c r="H1634" s="264"/>
      <c r="I1634" s="193"/>
      <c r="J1634" s="192"/>
      <c r="K1634" s="253"/>
      <c r="L1634" s="146"/>
      <c r="M1634" s="146"/>
      <c r="N1634" s="146"/>
      <c r="O1634" s="146"/>
      <c r="P1634" s="146"/>
      <c r="Q1634" s="146"/>
      <c r="R1634" s="146"/>
      <c r="S1634" s="146"/>
      <c r="T1634" s="146"/>
      <c r="U1634" s="254"/>
      <c r="V1634" s="258"/>
      <c r="W1634" s="259"/>
    </row>
    <row r="1635" spans="1:23" ht="13.5" thickBot="1" x14ac:dyDescent="0.25">
      <c r="A1635" s="265"/>
      <c r="B1635" s="266"/>
      <c r="C1635" s="266"/>
      <c r="D1635" s="266"/>
      <c r="E1635" s="266"/>
      <c r="F1635" s="266"/>
      <c r="G1635" s="266"/>
      <c r="H1635" s="267"/>
      <c r="I1635" s="251"/>
      <c r="J1635" s="252"/>
      <c r="K1635" s="255"/>
      <c r="L1635" s="256"/>
      <c r="M1635" s="256"/>
      <c r="N1635" s="256"/>
      <c r="O1635" s="256"/>
      <c r="P1635" s="256"/>
      <c r="Q1635" s="256"/>
      <c r="R1635" s="256"/>
      <c r="S1635" s="256"/>
      <c r="T1635" s="256"/>
      <c r="U1635" s="257"/>
      <c r="V1635" s="260"/>
      <c r="W1635" s="261"/>
    </row>
    <row r="1636" spans="1:23" x14ac:dyDescent="0.2">
      <c r="A1636" s="234" t="str">
        <f>$A$45</f>
        <v>Form FHWA- 1391 (Rev. 06-22)</v>
      </c>
      <c r="B1636" s="235"/>
      <c r="C1636" s="236"/>
      <c r="D1636" s="236"/>
      <c r="E1636" s="49"/>
      <c r="F1636" s="49"/>
      <c r="G1636" s="49"/>
      <c r="H1636" s="49"/>
      <c r="I1636" s="49"/>
      <c r="J1636" s="237" t="str">
        <f>$J$45</f>
        <v>PREVIOUS EDITIONS ARE OBSOLETE</v>
      </c>
      <c r="K1636" s="237"/>
      <c r="L1636" s="237"/>
      <c r="M1636" s="237"/>
      <c r="N1636" s="237"/>
      <c r="O1636" s="237"/>
      <c r="P1636" s="237"/>
      <c r="Q1636" s="237"/>
      <c r="R1636" s="237"/>
      <c r="S1636" s="237"/>
      <c r="T1636" s="237"/>
      <c r="U1636" s="237"/>
      <c r="V1636" s="237"/>
      <c r="W1636" s="237"/>
    </row>
    <row r="1637" spans="1:23" ht="13.5" thickBot="1" x14ac:dyDescent="0.25"/>
    <row r="1638" spans="1:23" s="52" customFormat="1" ht="18.75" thickBot="1" x14ac:dyDescent="0.3">
      <c r="A1638" s="207" t="str">
        <f>$A$10</f>
        <v xml:space="preserve">FEDERAL-AID HIGHWAY CONSTRUCTION CONTRACTORS ANNUAL EEO REPORT </v>
      </c>
      <c r="B1638" s="208"/>
      <c r="C1638" s="208"/>
      <c r="D1638" s="208"/>
      <c r="E1638" s="208"/>
      <c r="F1638" s="208"/>
      <c r="G1638" s="208"/>
      <c r="H1638" s="208"/>
      <c r="I1638" s="208"/>
      <c r="J1638" s="208"/>
      <c r="K1638" s="208"/>
      <c r="L1638" s="208"/>
      <c r="M1638" s="208"/>
      <c r="N1638" s="208"/>
      <c r="O1638" s="208"/>
      <c r="P1638" s="208"/>
      <c r="Q1638" s="208"/>
      <c r="R1638" s="208"/>
      <c r="S1638" s="208"/>
      <c r="T1638" s="208"/>
      <c r="U1638" s="208"/>
      <c r="V1638" s="208"/>
      <c r="W1638" s="209"/>
    </row>
    <row r="1639" spans="1:23" ht="12.75" customHeight="1" x14ac:dyDescent="0.2">
      <c r="A1639" s="210" t="str">
        <f>$A$11</f>
        <v xml:space="preserve">1. SELECT FIELD FROM DROPDOWN MENU: </v>
      </c>
      <c r="B1639" s="211"/>
      <c r="C1639" s="211"/>
      <c r="D1639" s="212"/>
      <c r="E1639" s="213" t="str">
        <f>$E$11</f>
        <v>2. COMPANY NAME, CITY, STATE:</v>
      </c>
      <c r="F1639" s="138"/>
      <c r="G1639" s="138"/>
      <c r="H1639" s="138"/>
      <c r="I1639" s="214"/>
      <c r="J1639" s="161" t="str">
        <f>$J$11</f>
        <v>3. PROJECT NAME or DESCRIPTION:</v>
      </c>
      <c r="K1639" s="162"/>
      <c r="L1639" s="162"/>
      <c r="M1639" s="162"/>
      <c r="N1639" s="163" t="str">
        <f>$N$11</f>
        <v>4. DOLLAR AMOUNT OF CONTRACT:</v>
      </c>
      <c r="O1639" s="164"/>
      <c r="P1639" s="164"/>
      <c r="Q1639" s="164"/>
      <c r="R1639" s="215" t="str">
        <f>$R$11</f>
        <v>5.REPORTING WEEK FOR THIS PROJECT:</v>
      </c>
      <c r="S1639" s="216"/>
      <c r="T1639" s="216"/>
      <c r="U1639" s="216"/>
      <c r="V1639" s="216"/>
      <c r="W1639" s="217"/>
    </row>
    <row r="1640" spans="1:23" ht="12.75" customHeight="1" x14ac:dyDescent="0.2">
      <c r="A1640" s="184"/>
      <c r="B1640" s="185"/>
      <c r="C1640" s="185"/>
      <c r="D1640" s="186"/>
      <c r="E1640" s="190" t="str">
        <f>IF($D$4="","Enter Company information at top of spreadsheet",$D$4)</f>
        <v>Enter Company information at top of spreadsheet</v>
      </c>
      <c r="F1640" s="191"/>
      <c r="G1640" s="191"/>
      <c r="H1640" s="191"/>
      <c r="I1640" s="192"/>
      <c r="J1640" s="165"/>
      <c r="K1640" s="166"/>
      <c r="L1640" s="166"/>
      <c r="M1640" s="166"/>
      <c r="N1640" s="169"/>
      <c r="O1640" s="170"/>
      <c r="P1640" s="170"/>
      <c r="Q1640" s="171"/>
      <c r="R1640" s="197"/>
      <c r="S1640" s="198"/>
      <c r="T1640" s="198"/>
      <c r="U1640" s="198"/>
      <c r="V1640" s="198"/>
      <c r="W1640" s="199"/>
    </row>
    <row r="1641" spans="1:23" x14ac:dyDescent="0.2">
      <c r="A1641" s="184"/>
      <c r="B1641" s="185"/>
      <c r="C1641" s="185"/>
      <c r="D1641" s="186"/>
      <c r="E1641" s="193"/>
      <c r="F1641" s="191"/>
      <c r="G1641" s="191"/>
      <c r="H1641" s="191"/>
      <c r="I1641" s="192"/>
      <c r="J1641" s="165"/>
      <c r="K1641" s="166"/>
      <c r="L1641" s="166"/>
      <c r="M1641" s="166"/>
      <c r="N1641" s="172"/>
      <c r="O1641" s="170"/>
      <c r="P1641" s="170"/>
      <c r="Q1641" s="171"/>
      <c r="R1641" s="200"/>
      <c r="S1641" s="198"/>
      <c r="T1641" s="198"/>
      <c r="U1641" s="198"/>
      <c r="V1641" s="198"/>
      <c r="W1641" s="199"/>
    </row>
    <row r="1642" spans="1:23" ht="13.5" thickBot="1" x14ac:dyDescent="0.25">
      <c r="A1642" s="187"/>
      <c r="B1642" s="188"/>
      <c r="C1642" s="188"/>
      <c r="D1642" s="189"/>
      <c r="E1642" s="194"/>
      <c r="F1642" s="195"/>
      <c r="G1642" s="195"/>
      <c r="H1642" s="195"/>
      <c r="I1642" s="196"/>
      <c r="J1642" s="167"/>
      <c r="K1642" s="168"/>
      <c r="L1642" s="168"/>
      <c r="M1642" s="168"/>
      <c r="N1642" s="173"/>
      <c r="O1642" s="174"/>
      <c r="P1642" s="174"/>
      <c r="Q1642" s="175"/>
      <c r="R1642" s="201"/>
      <c r="S1642" s="202"/>
      <c r="T1642" s="202"/>
      <c r="U1642" s="202"/>
      <c r="V1642" s="202"/>
      <c r="W1642" s="203"/>
    </row>
    <row r="1643" spans="1:23" ht="13.5" customHeight="1" thickBot="1" x14ac:dyDescent="0.25">
      <c r="A1643" s="204" t="str">
        <f>$A$15</f>
        <v>This collection of information is required by law and regulation 23 U.S.C. 140a and 23 CFR Part 230. The OMB control number for this collection is 2125-0019 expiring in March 2025.</v>
      </c>
      <c r="B1643" s="205"/>
      <c r="C1643" s="205"/>
      <c r="D1643" s="205"/>
      <c r="E1643" s="205"/>
      <c r="F1643" s="205"/>
      <c r="G1643" s="205"/>
      <c r="H1643" s="205"/>
      <c r="I1643" s="205"/>
      <c r="J1643" s="205"/>
      <c r="K1643" s="205"/>
      <c r="L1643" s="205"/>
      <c r="M1643" s="205"/>
      <c r="N1643" s="205"/>
      <c r="O1643" s="205"/>
      <c r="P1643" s="205"/>
      <c r="Q1643" s="205"/>
      <c r="R1643" s="205"/>
      <c r="S1643" s="205"/>
      <c r="T1643" s="205"/>
      <c r="U1643" s="205"/>
      <c r="V1643" s="205"/>
      <c r="W1643" s="206"/>
    </row>
    <row r="1644" spans="1:23" ht="27" customHeight="1" thickBot="1" x14ac:dyDescent="0.25">
      <c r="A1644" s="178" t="str">
        <f>$A$16</f>
        <v>6. WORKFORCE ON FEDERAL-AID AND CONSTRUCTION SITE(S) DURING LAST FULL PAY PERIOD ENDING IN JULY 2024</v>
      </c>
      <c r="B1644" s="179"/>
      <c r="C1644" s="179"/>
      <c r="D1644" s="179"/>
      <c r="E1644" s="179"/>
      <c r="F1644" s="179"/>
      <c r="G1644" s="179"/>
      <c r="H1644" s="179"/>
      <c r="I1644" s="179"/>
      <c r="J1644" s="179"/>
      <c r="K1644" s="179"/>
      <c r="L1644" s="179"/>
      <c r="M1644" s="179"/>
      <c r="N1644" s="179"/>
      <c r="O1644" s="179"/>
      <c r="P1644" s="179"/>
      <c r="Q1644" s="179"/>
      <c r="R1644" s="179"/>
      <c r="S1644" s="179"/>
      <c r="T1644" s="179"/>
      <c r="U1644" s="179"/>
      <c r="V1644" s="179"/>
      <c r="W1644" s="180"/>
    </row>
    <row r="1645" spans="1:23" ht="14.25" thickTop="1" thickBot="1" x14ac:dyDescent="0.25">
      <c r="A1645" s="181" t="str">
        <f>$A$17</f>
        <v>TABLE A</v>
      </c>
      <c r="B1645" s="182"/>
      <c r="C1645" s="182"/>
      <c r="D1645" s="182"/>
      <c r="E1645" s="182"/>
      <c r="F1645" s="182"/>
      <c r="G1645" s="182"/>
      <c r="H1645" s="182"/>
      <c r="I1645" s="182"/>
      <c r="J1645" s="182"/>
      <c r="K1645" s="182"/>
      <c r="L1645" s="182"/>
      <c r="M1645" s="182"/>
      <c r="N1645" s="182"/>
      <c r="O1645" s="182"/>
      <c r="P1645" s="182"/>
      <c r="Q1645" s="182"/>
      <c r="R1645" s="182"/>
      <c r="S1645" s="183"/>
      <c r="T1645" s="231" t="str">
        <f>$T$17</f>
        <v>TABLE B</v>
      </c>
      <c r="U1645" s="232"/>
      <c r="V1645" s="232"/>
      <c r="W1645" s="233"/>
    </row>
    <row r="1646" spans="1:23" ht="102" customHeight="1" thickTop="1" thickBot="1" x14ac:dyDescent="0.25">
      <c r="A1646" s="32" t="str">
        <f>$A$18</f>
        <v>JOB CATEGORIES</v>
      </c>
      <c r="B1646" s="238" t="str">
        <f>$B$18</f>
        <v>TOTAL EMPLOYED</v>
      </c>
      <c r="C1646" s="239"/>
      <c r="D1646" s="240" t="str">
        <f>$D$18</f>
        <v>TOTAL RACIAL / ETHNIC MINORITY</v>
      </c>
      <c r="E1646" s="241"/>
      <c r="F1646" s="242" t="str">
        <f>$F$18</f>
        <v>BLACK or
AFRICAN
AMERICAN</v>
      </c>
      <c r="G1646" s="177"/>
      <c r="H1646" s="176" t="str">
        <f>$H$18</f>
        <v>HISPANIC OR LATINO</v>
      </c>
      <c r="I1646" s="177"/>
      <c r="J1646" s="176" t="str">
        <f>$J$18</f>
        <v>AMERICAN 
INDIAN OR 
ALASKA 
NATIVE</v>
      </c>
      <c r="K1646" s="177"/>
      <c r="L1646" s="176" t="str">
        <f>$L$18</f>
        <v>ASIAN</v>
      </c>
      <c r="M1646" s="177"/>
      <c r="N1646" s="176" t="str">
        <f>$N$18</f>
        <v>NATIVE 
HAWAIIAN OR 
OTHER PACIFIC ISLANDER</v>
      </c>
      <c r="O1646" s="177"/>
      <c r="P1646" s="176" t="str">
        <f>$P$18</f>
        <v>TWO OR MORE RACES</v>
      </c>
      <c r="Q1646" s="177"/>
      <c r="R1646" s="176" t="str">
        <f>$R$18</f>
        <v xml:space="preserve">WHITE </v>
      </c>
      <c r="S1646" s="218"/>
      <c r="T1646" s="219" t="str">
        <f>$T$18</f>
        <v>APPRENTICES</v>
      </c>
      <c r="U1646" s="219"/>
      <c r="V1646" s="220" t="str">
        <f>$V$18</f>
        <v>ON THE JOB TRAINEES</v>
      </c>
      <c r="W1646" s="221"/>
    </row>
    <row r="1647" spans="1:23" ht="13.5" thickBot="1" x14ac:dyDescent="0.25">
      <c r="A1647" s="33"/>
      <c r="B1647" s="34" t="str">
        <f>$B$19</f>
        <v>M</v>
      </c>
      <c r="C1647" s="35" t="str">
        <f>$C$19</f>
        <v>F</v>
      </c>
      <c r="D1647" s="36" t="str">
        <f>$D$19</f>
        <v>M</v>
      </c>
      <c r="E1647" s="35" t="str">
        <f>$E$19</f>
        <v>F</v>
      </c>
      <c r="F1647" s="37" t="str">
        <f>$F$19</f>
        <v>M</v>
      </c>
      <c r="G1647" s="38" t="str">
        <f>$G$19</f>
        <v>F</v>
      </c>
      <c r="H1647" s="39" t="str">
        <f>$H$19</f>
        <v>M</v>
      </c>
      <c r="I1647" s="38" t="str">
        <f>$I$19</f>
        <v>F</v>
      </c>
      <c r="J1647" s="39" t="str">
        <f>$J$19</f>
        <v>M</v>
      </c>
      <c r="K1647" s="38" t="str">
        <f>$K$19</f>
        <v>F</v>
      </c>
      <c r="L1647" s="39" t="str">
        <f>$L$19</f>
        <v>M</v>
      </c>
      <c r="M1647" s="38" t="str">
        <f>$M$19</f>
        <v>F</v>
      </c>
      <c r="N1647" s="39" t="str">
        <f>$N$19</f>
        <v>M</v>
      </c>
      <c r="O1647" s="38" t="str">
        <f>$O$19</f>
        <v>F</v>
      </c>
      <c r="P1647" s="39" t="str">
        <f>$P$19</f>
        <v>M</v>
      </c>
      <c r="Q1647" s="38" t="str">
        <f>$Q$19</f>
        <v>F</v>
      </c>
      <c r="R1647" s="39" t="str">
        <f>$R$19</f>
        <v>M</v>
      </c>
      <c r="S1647" s="40" t="str">
        <f>$S$19</f>
        <v>F</v>
      </c>
      <c r="T1647" s="41" t="str">
        <f>$T$19</f>
        <v>M</v>
      </c>
      <c r="U1647" s="35" t="str">
        <f>$U$19</f>
        <v>F</v>
      </c>
      <c r="V1647" s="96" t="str">
        <f>$V$19</f>
        <v>M</v>
      </c>
      <c r="W1647" s="42" t="str">
        <f>$W$19</f>
        <v>F</v>
      </c>
    </row>
    <row r="1648" spans="1:23" ht="13.5" thickBot="1" x14ac:dyDescent="0.25">
      <c r="A1648" s="43" t="str">
        <f>$A$20</f>
        <v>OFFICIALS</v>
      </c>
      <c r="B1648" s="111">
        <f>F1648+H1648+J1648+L1648+N1648+P1648+R1648</f>
        <v>0</v>
      </c>
      <c r="C1648" s="112">
        <f t="shared" ref="C1648:C1662" si="263">G1648+I1648+K1648+M1648+O1648+Q1648+S1648</f>
        <v>0</v>
      </c>
      <c r="D1648" s="113">
        <f t="shared" ref="D1648:D1662" si="264">F1648+H1648+J1648+L1648+N1648+P1648</f>
        <v>0</v>
      </c>
      <c r="E1648" s="112">
        <f t="shared" ref="E1648:E1662" si="265">G1648+I1648+K1648+M1648+O1648+Q1648</f>
        <v>0</v>
      </c>
      <c r="F1648" s="55"/>
      <c r="G1648" s="56"/>
      <c r="H1648" s="57"/>
      <c r="I1648" s="56"/>
      <c r="J1648" s="57"/>
      <c r="K1648" s="56"/>
      <c r="L1648" s="57"/>
      <c r="M1648" s="56"/>
      <c r="N1648" s="57"/>
      <c r="O1648" s="56"/>
      <c r="P1648" s="57"/>
      <c r="Q1648" s="56"/>
      <c r="R1648" s="58"/>
      <c r="S1648" s="59"/>
      <c r="T1648" s="128"/>
      <c r="U1648" s="129"/>
      <c r="V1648" s="128"/>
      <c r="W1648" s="130"/>
    </row>
    <row r="1649" spans="1:23" ht="13.5" thickBot="1" x14ac:dyDescent="0.25">
      <c r="A1649" s="43" t="str">
        <f>$A$21</f>
        <v>SUPERVISORS</v>
      </c>
      <c r="B1649" s="111">
        <f t="shared" ref="B1649:B1662" si="266">F1649+H1649+J1649+L1649+N1649+P1649+R1649</f>
        <v>0</v>
      </c>
      <c r="C1649" s="112">
        <f t="shared" si="263"/>
        <v>0</v>
      </c>
      <c r="D1649" s="113">
        <f t="shared" si="264"/>
        <v>0</v>
      </c>
      <c r="E1649" s="112">
        <f t="shared" si="265"/>
        <v>0</v>
      </c>
      <c r="F1649" s="55"/>
      <c r="G1649" s="56"/>
      <c r="H1649" s="57"/>
      <c r="I1649" s="56"/>
      <c r="J1649" s="57"/>
      <c r="K1649" s="56"/>
      <c r="L1649" s="57"/>
      <c r="M1649" s="56"/>
      <c r="N1649" s="57"/>
      <c r="O1649" s="56"/>
      <c r="P1649" s="57"/>
      <c r="Q1649" s="60"/>
      <c r="R1649" s="61"/>
      <c r="S1649" s="62"/>
      <c r="T1649" s="131"/>
      <c r="U1649" s="132"/>
      <c r="V1649" s="131"/>
      <c r="W1649" s="133"/>
    </row>
    <row r="1650" spans="1:23" ht="13.5" thickBot="1" x14ac:dyDescent="0.25">
      <c r="A1650" s="43" t="str">
        <f>$A$22</f>
        <v>FOREMEN/WOMEN</v>
      </c>
      <c r="B1650" s="111">
        <f t="shared" si="266"/>
        <v>0</v>
      </c>
      <c r="C1650" s="112">
        <f t="shared" si="263"/>
        <v>0</v>
      </c>
      <c r="D1650" s="113">
        <f t="shared" si="264"/>
        <v>0</v>
      </c>
      <c r="E1650" s="112">
        <f t="shared" si="265"/>
        <v>0</v>
      </c>
      <c r="F1650" s="55"/>
      <c r="G1650" s="56"/>
      <c r="H1650" s="57"/>
      <c r="I1650" s="56"/>
      <c r="J1650" s="57"/>
      <c r="K1650" s="56"/>
      <c r="L1650" s="57"/>
      <c r="M1650" s="56"/>
      <c r="N1650" s="57"/>
      <c r="O1650" s="56"/>
      <c r="P1650" s="57"/>
      <c r="Q1650" s="60"/>
      <c r="R1650" s="65"/>
      <c r="S1650" s="66"/>
      <c r="T1650" s="134"/>
      <c r="U1650" s="135"/>
      <c r="V1650" s="134"/>
      <c r="W1650" s="136"/>
    </row>
    <row r="1651" spans="1:23" ht="13.5" thickBot="1" x14ac:dyDescent="0.25">
      <c r="A1651" s="43" t="str">
        <f>$A$23</f>
        <v>CLERICAL</v>
      </c>
      <c r="B1651" s="111">
        <f t="shared" si="266"/>
        <v>0</v>
      </c>
      <c r="C1651" s="112">
        <f t="shared" si="263"/>
        <v>0</v>
      </c>
      <c r="D1651" s="113">
        <f t="shared" si="264"/>
        <v>0</v>
      </c>
      <c r="E1651" s="112">
        <f t="shared" si="265"/>
        <v>0</v>
      </c>
      <c r="F1651" s="55"/>
      <c r="G1651" s="56"/>
      <c r="H1651" s="57"/>
      <c r="I1651" s="56"/>
      <c r="J1651" s="57"/>
      <c r="K1651" s="56"/>
      <c r="L1651" s="57"/>
      <c r="M1651" s="56"/>
      <c r="N1651" s="57"/>
      <c r="O1651" s="56"/>
      <c r="P1651" s="57"/>
      <c r="Q1651" s="60"/>
      <c r="R1651" s="65"/>
      <c r="S1651" s="66"/>
      <c r="T1651" s="134"/>
      <c r="U1651" s="135"/>
      <c r="V1651" s="134"/>
      <c r="W1651" s="136"/>
    </row>
    <row r="1652" spans="1:23" ht="13.5" thickBot="1" x14ac:dyDescent="0.25">
      <c r="A1652" s="43" t="str">
        <f>$A$24</f>
        <v>EQUIPMENT OPERATORS</v>
      </c>
      <c r="B1652" s="111">
        <f t="shared" si="266"/>
        <v>0</v>
      </c>
      <c r="C1652" s="112">
        <f t="shared" si="263"/>
        <v>0</v>
      </c>
      <c r="D1652" s="113">
        <f t="shared" si="264"/>
        <v>0</v>
      </c>
      <c r="E1652" s="112">
        <f t="shared" si="265"/>
        <v>0</v>
      </c>
      <c r="F1652" s="55"/>
      <c r="G1652" s="56"/>
      <c r="H1652" s="57"/>
      <c r="I1652" s="56"/>
      <c r="J1652" s="57"/>
      <c r="K1652" s="56"/>
      <c r="L1652" s="57"/>
      <c r="M1652" s="56"/>
      <c r="N1652" s="57"/>
      <c r="O1652" s="56"/>
      <c r="P1652" s="57"/>
      <c r="Q1652" s="60"/>
      <c r="R1652" s="65"/>
      <c r="S1652" s="66"/>
      <c r="T1652" s="67"/>
      <c r="U1652" s="89"/>
      <c r="V1652" s="67"/>
      <c r="W1652" s="68"/>
    </row>
    <row r="1653" spans="1:23" ht="13.5" thickBot="1" x14ac:dyDescent="0.25">
      <c r="A1653" s="43" t="str">
        <f>$A$25</f>
        <v>MECHANICS</v>
      </c>
      <c r="B1653" s="111">
        <f t="shared" si="266"/>
        <v>0</v>
      </c>
      <c r="C1653" s="112">
        <f t="shared" si="263"/>
        <v>0</v>
      </c>
      <c r="D1653" s="113">
        <f t="shared" si="264"/>
        <v>0</v>
      </c>
      <c r="E1653" s="112">
        <f t="shared" si="265"/>
        <v>0</v>
      </c>
      <c r="F1653" s="55"/>
      <c r="G1653" s="56"/>
      <c r="H1653" s="57"/>
      <c r="I1653" s="56"/>
      <c r="J1653" s="57"/>
      <c r="K1653" s="56"/>
      <c r="L1653" s="57"/>
      <c r="M1653" s="56"/>
      <c r="N1653" s="57"/>
      <c r="O1653" s="56"/>
      <c r="P1653" s="57"/>
      <c r="Q1653" s="60"/>
      <c r="R1653" s="65"/>
      <c r="S1653" s="66"/>
      <c r="T1653" s="67"/>
      <c r="U1653" s="89"/>
      <c r="V1653" s="67"/>
      <c r="W1653" s="68"/>
    </row>
    <row r="1654" spans="1:23" ht="13.5" thickBot="1" x14ac:dyDescent="0.25">
      <c r="A1654" s="43" t="str">
        <f>$A$26</f>
        <v>TRUCK DRIVERS</v>
      </c>
      <c r="B1654" s="111">
        <f t="shared" si="266"/>
        <v>0</v>
      </c>
      <c r="C1654" s="112">
        <f t="shared" si="263"/>
        <v>0</v>
      </c>
      <c r="D1654" s="113">
        <f t="shared" si="264"/>
        <v>0</v>
      </c>
      <c r="E1654" s="112">
        <f t="shared" si="265"/>
        <v>0</v>
      </c>
      <c r="F1654" s="55"/>
      <c r="G1654" s="56"/>
      <c r="H1654" s="57"/>
      <c r="I1654" s="56"/>
      <c r="J1654" s="57"/>
      <c r="K1654" s="56"/>
      <c r="L1654" s="57"/>
      <c r="M1654" s="56"/>
      <c r="N1654" s="57"/>
      <c r="O1654" s="56"/>
      <c r="P1654" s="57"/>
      <c r="Q1654" s="60"/>
      <c r="R1654" s="69"/>
      <c r="S1654" s="70"/>
      <c r="T1654" s="63"/>
      <c r="U1654" s="90"/>
      <c r="V1654" s="63"/>
      <c r="W1654" s="64"/>
    </row>
    <row r="1655" spans="1:23" ht="13.5" thickBot="1" x14ac:dyDescent="0.25">
      <c r="A1655" s="43" t="str">
        <f>$A$27</f>
        <v>IRONWORKERS</v>
      </c>
      <c r="B1655" s="111">
        <f t="shared" si="266"/>
        <v>0</v>
      </c>
      <c r="C1655" s="112">
        <f t="shared" si="263"/>
        <v>0</v>
      </c>
      <c r="D1655" s="113">
        <f t="shared" si="264"/>
        <v>0</v>
      </c>
      <c r="E1655" s="112">
        <f t="shared" si="265"/>
        <v>0</v>
      </c>
      <c r="F1655" s="55"/>
      <c r="G1655" s="56"/>
      <c r="H1655" s="57"/>
      <c r="I1655" s="56"/>
      <c r="J1655" s="57"/>
      <c r="K1655" s="56"/>
      <c r="L1655" s="57"/>
      <c r="M1655" s="56"/>
      <c r="N1655" s="57"/>
      <c r="O1655" s="56"/>
      <c r="P1655" s="57"/>
      <c r="Q1655" s="60"/>
      <c r="R1655" s="71"/>
      <c r="S1655" s="72"/>
      <c r="T1655" s="73"/>
      <c r="U1655" s="91"/>
      <c r="V1655" s="73"/>
      <c r="W1655" s="74"/>
    </row>
    <row r="1656" spans="1:23" ht="13.5" thickBot="1" x14ac:dyDescent="0.25">
      <c r="A1656" s="43" t="str">
        <f>$A$28</f>
        <v>CARPENTERS</v>
      </c>
      <c r="B1656" s="111">
        <f t="shared" si="266"/>
        <v>0</v>
      </c>
      <c r="C1656" s="112">
        <f t="shared" si="263"/>
        <v>0</v>
      </c>
      <c r="D1656" s="113">
        <f t="shared" si="264"/>
        <v>0</v>
      </c>
      <c r="E1656" s="112">
        <f t="shared" si="265"/>
        <v>0</v>
      </c>
      <c r="F1656" s="55"/>
      <c r="G1656" s="56"/>
      <c r="H1656" s="57"/>
      <c r="I1656" s="56"/>
      <c r="J1656" s="57"/>
      <c r="K1656" s="56"/>
      <c r="L1656" s="57"/>
      <c r="M1656" s="56"/>
      <c r="N1656" s="57"/>
      <c r="O1656" s="56"/>
      <c r="P1656" s="57"/>
      <c r="Q1656" s="60"/>
      <c r="R1656" s="71"/>
      <c r="S1656" s="72"/>
      <c r="T1656" s="73"/>
      <c r="U1656" s="91"/>
      <c r="V1656" s="73"/>
      <c r="W1656" s="74"/>
    </row>
    <row r="1657" spans="1:23" ht="13.5" thickBot="1" x14ac:dyDescent="0.25">
      <c r="A1657" s="43" t="str">
        <f>$A$29</f>
        <v>CEMENT MASONS</v>
      </c>
      <c r="B1657" s="111">
        <f t="shared" si="266"/>
        <v>0</v>
      </c>
      <c r="C1657" s="112">
        <f t="shared" si="263"/>
        <v>0</v>
      </c>
      <c r="D1657" s="113">
        <f t="shared" si="264"/>
        <v>0</v>
      </c>
      <c r="E1657" s="112">
        <f t="shared" si="265"/>
        <v>0</v>
      </c>
      <c r="F1657" s="55"/>
      <c r="G1657" s="56"/>
      <c r="H1657" s="57"/>
      <c r="I1657" s="56"/>
      <c r="J1657" s="57"/>
      <c r="K1657" s="56"/>
      <c r="L1657" s="57"/>
      <c r="M1657" s="56"/>
      <c r="N1657" s="57"/>
      <c r="O1657" s="56"/>
      <c r="P1657" s="57"/>
      <c r="Q1657" s="60"/>
      <c r="R1657" s="71"/>
      <c r="S1657" s="72"/>
      <c r="T1657" s="73"/>
      <c r="U1657" s="91"/>
      <c r="V1657" s="73"/>
      <c r="W1657" s="74"/>
    </row>
    <row r="1658" spans="1:23" ht="13.5" thickBot="1" x14ac:dyDescent="0.25">
      <c r="A1658" s="43" t="str">
        <f>$A$30</f>
        <v>ELECTRICIANS</v>
      </c>
      <c r="B1658" s="111">
        <f t="shared" si="266"/>
        <v>0</v>
      </c>
      <c r="C1658" s="112">
        <f t="shared" si="263"/>
        <v>0</v>
      </c>
      <c r="D1658" s="113">
        <f t="shared" si="264"/>
        <v>0</v>
      </c>
      <c r="E1658" s="112">
        <f t="shared" si="265"/>
        <v>0</v>
      </c>
      <c r="F1658" s="55"/>
      <c r="G1658" s="56"/>
      <c r="H1658" s="57"/>
      <c r="I1658" s="56"/>
      <c r="J1658" s="57"/>
      <c r="K1658" s="56"/>
      <c r="L1658" s="57"/>
      <c r="M1658" s="56"/>
      <c r="N1658" s="57"/>
      <c r="O1658" s="56"/>
      <c r="P1658" s="57"/>
      <c r="Q1658" s="60"/>
      <c r="R1658" s="71"/>
      <c r="S1658" s="72"/>
      <c r="T1658" s="73"/>
      <c r="U1658" s="91"/>
      <c r="V1658" s="73"/>
      <c r="W1658" s="74"/>
    </row>
    <row r="1659" spans="1:23" ht="13.5" thickBot="1" x14ac:dyDescent="0.25">
      <c r="A1659" s="43" t="str">
        <f>$A$31</f>
        <v>PIPEFITTER/PLUMBERS</v>
      </c>
      <c r="B1659" s="111">
        <f t="shared" si="266"/>
        <v>0</v>
      </c>
      <c r="C1659" s="112">
        <f t="shared" si="263"/>
        <v>0</v>
      </c>
      <c r="D1659" s="113">
        <f t="shared" si="264"/>
        <v>0</v>
      </c>
      <c r="E1659" s="112">
        <f t="shared" si="265"/>
        <v>0</v>
      </c>
      <c r="F1659" s="55"/>
      <c r="G1659" s="56"/>
      <c r="H1659" s="57"/>
      <c r="I1659" s="56"/>
      <c r="J1659" s="57"/>
      <c r="K1659" s="56"/>
      <c r="L1659" s="57"/>
      <c r="M1659" s="56"/>
      <c r="N1659" s="57"/>
      <c r="O1659" s="56"/>
      <c r="P1659" s="57"/>
      <c r="Q1659" s="56"/>
      <c r="R1659" s="75"/>
      <c r="S1659" s="76"/>
      <c r="T1659" s="77"/>
      <c r="U1659" s="92"/>
      <c r="V1659" s="77"/>
      <c r="W1659" s="78"/>
    </row>
    <row r="1660" spans="1:23" ht="13.5" thickBot="1" x14ac:dyDescent="0.25">
      <c r="A1660" s="43" t="str">
        <f>$A$32</f>
        <v>PAINTERS</v>
      </c>
      <c r="B1660" s="111">
        <f t="shared" si="266"/>
        <v>0</v>
      </c>
      <c r="C1660" s="112">
        <f t="shared" si="263"/>
        <v>0</v>
      </c>
      <c r="D1660" s="113">
        <f t="shared" si="264"/>
        <v>0</v>
      </c>
      <c r="E1660" s="112">
        <f t="shared" si="265"/>
        <v>0</v>
      </c>
      <c r="F1660" s="55"/>
      <c r="G1660" s="56"/>
      <c r="H1660" s="57"/>
      <c r="I1660" s="56"/>
      <c r="J1660" s="57"/>
      <c r="K1660" s="56"/>
      <c r="L1660" s="57"/>
      <c r="M1660" s="56"/>
      <c r="N1660" s="57"/>
      <c r="O1660" s="56"/>
      <c r="P1660" s="57"/>
      <c r="Q1660" s="56"/>
      <c r="R1660" s="57"/>
      <c r="S1660" s="79"/>
      <c r="T1660" s="80"/>
      <c r="U1660" s="93"/>
      <c r="V1660" s="80"/>
      <c r="W1660" s="81"/>
    </row>
    <row r="1661" spans="1:23" ht="13.5" thickBot="1" x14ac:dyDescent="0.25">
      <c r="A1661" s="43" t="str">
        <f>$A$33</f>
        <v>LABORERS-SEMI SKILLED</v>
      </c>
      <c r="B1661" s="111">
        <f t="shared" si="266"/>
        <v>0</v>
      </c>
      <c r="C1661" s="112">
        <f t="shared" si="263"/>
        <v>0</v>
      </c>
      <c r="D1661" s="113">
        <f t="shared" si="264"/>
        <v>0</v>
      </c>
      <c r="E1661" s="112">
        <f t="shared" si="265"/>
        <v>0</v>
      </c>
      <c r="F1661" s="55"/>
      <c r="G1661" s="56"/>
      <c r="H1661" s="57"/>
      <c r="I1661" s="56"/>
      <c r="J1661" s="57"/>
      <c r="K1661" s="56"/>
      <c r="L1661" s="57"/>
      <c r="M1661" s="56"/>
      <c r="N1661" s="57"/>
      <c r="O1661" s="56"/>
      <c r="P1661" s="57"/>
      <c r="Q1661" s="56"/>
      <c r="R1661" s="57"/>
      <c r="S1661" s="79"/>
      <c r="T1661" s="80"/>
      <c r="U1661" s="93"/>
      <c r="V1661" s="80"/>
      <c r="W1661" s="81"/>
    </row>
    <row r="1662" spans="1:23" ht="13.5" thickBot="1" x14ac:dyDescent="0.25">
      <c r="A1662" s="43" t="str">
        <f>$A$34</f>
        <v>LABORERS-UNSKILLED</v>
      </c>
      <c r="B1662" s="111">
        <f t="shared" si="266"/>
        <v>0</v>
      </c>
      <c r="C1662" s="112">
        <f t="shared" si="263"/>
        <v>0</v>
      </c>
      <c r="D1662" s="113">
        <f t="shared" si="264"/>
        <v>0</v>
      </c>
      <c r="E1662" s="112">
        <f t="shared" si="265"/>
        <v>0</v>
      </c>
      <c r="F1662" s="55"/>
      <c r="G1662" s="56"/>
      <c r="H1662" s="57"/>
      <c r="I1662" s="56"/>
      <c r="J1662" s="57"/>
      <c r="K1662" s="56"/>
      <c r="L1662" s="57"/>
      <c r="M1662" s="56"/>
      <c r="N1662" s="57"/>
      <c r="O1662" s="56"/>
      <c r="P1662" s="57"/>
      <c r="Q1662" s="56"/>
      <c r="R1662" s="57"/>
      <c r="S1662" s="79"/>
      <c r="T1662" s="80"/>
      <c r="U1662" s="93"/>
      <c r="V1662" s="80"/>
      <c r="W1662" s="81"/>
    </row>
    <row r="1663" spans="1:23" ht="13.5" thickBot="1" x14ac:dyDescent="0.25">
      <c r="A1663" s="43" t="str">
        <f>$A$35</f>
        <v>TOTAL</v>
      </c>
      <c r="B1663" s="114">
        <f t="shared" ref="B1663:O1663" si="267">SUM(B1648:B1662)</f>
        <v>0</v>
      </c>
      <c r="C1663" s="110">
        <f t="shared" si="267"/>
        <v>0</v>
      </c>
      <c r="D1663" s="115">
        <f t="shared" si="267"/>
        <v>0</v>
      </c>
      <c r="E1663" s="109">
        <f t="shared" si="267"/>
        <v>0</v>
      </c>
      <c r="F1663" s="107">
        <f t="shared" si="267"/>
        <v>0</v>
      </c>
      <c r="G1663" s="108">
        <f t="shared" si="267"/>
        <v>0</v>
      </c>
      <c r="H1663" s="107">
        <f t="shared" si="267"/>
        <v>0</v>
      </c>
      <c r="I1663" s="108">
        <f t="shared" si="267"/>
        <v>0</v>
      </c>
      <c r="J1663" s="107">
        <f t="shared" si="267"/>
        <v>0</v>
      </c>
      <c r="K1663" s="108">
        <f t="shared" si="267"/>
        <v>0</v>
      </c>
      <c r="L1663" s="107">
        <f t="shared" si="267"/>
        <v>0</v>
      </c>
      <c r="M1663" s="108">
        <f t="shared" si="267"/>
        <v>0</v>
      </c>
      <c r="N1663" s="107">
        <f t="shared" si="267"/>
        <v>0</v>
      </c>
      <c r="O1663" s="108">
        <f t="shared" si="267"/>
        <v>0</v>
      </c>
      <c r="P1663" s="107">
        <f>SUM(P1648:P1662)</f>
        <v>0</v>
      </c>
      <c r="Q1663" s="108">
        <f>SUM(Q1648:Q1662)</f>
        <v>0</v>
      </c>
      <c r="R1663" s="107">
        <f t="shared" ref="R1663:S1663" si="268">SUM(R1648:R1662)</f>
        <v>0</v>
      </c>
      <c r="S1663" s="109">
        <f t="shared" si="268"/>
        <v>0</v>
      </c>
      <c r="T1663" s="107">
        <f>SUM(T1648:T1662)</f>
        <v>0</v>
      </c>
      <c r="U1663" s="110">
        <f>SUM(U1648:U1662)</f>
        <v>0</v>
      </c>
      <c r="V1663" s="107">
        <f>SUM(V1648:V1662)</f>
        <v>0</v>
      </c>
      <c r="W1663" s="109">
        <f>SUM(W1648:W1662)</f>
        <v>0</v>
      </c>
    </row>
    <row r="1664" spans="1:23" ht="12.75" customHeight="1" x14ac:dyDescent="0.2">
      <c r="A1664" s="222" t="str">
        <f>$A$36</f>
        <v>TABLE C (Table B data by racial status)</v>
      </c>
      <c r="B1664" s="223"/>
      <c r="C1664" s="223"/>
      <c r="D1664" s="223"/>
      <c r="E1664" s="223"/>
      <c r="F1664" s="223"/>
      <c r="G1664" s="223"/>
      <c r="H1664" s="223"/>
      <c r="I1664" s="223"/>
      <c r="J1664" s="223"/>
      <c r="K1664" s="223"/>
      <c r="L1664" s="223"/>
      <c r="M1664" s="223"/>
      <c r="N1664" s="223"/>
      <c r="O1664" s="223"/>
      <c r="P1664" s="223"/>
      <c r="Q1664" s="223"/>
      <c r="R1664" s="223"/>
      <c r="S1664" s="223"/>
      <c r="T1664" s="223"/>
      <c r="U1664" s="223"/>
      <c r="V1664" s="223"/>
      <c r="W1664" s="224"/>
    </row>
    <row r="1665" spans="1:23" ht="13.5" thickBot="1" x14ac:dyDescent="0.25">
      <c r="A1665" s="225"/>
      <c r="B1665" s="226"/>
      <c r="C1665" s="226"/>
      <c r="D1665" s="226"/>
      <c r="E1665" s="226"/>
      <c r="F1665" s="226"/>
      <c r="G1665" s="226"/>
      <c r="H1665" s="226"/>
      <c r="I1665" s="226"/>
      <c r="J1665" s="226"/>
      <c r="K1665" s="226"/>
      <c r="L1665" s="226"/>
      <c r="M1665" s="226"/>
      <c r="N1665" s="226"/>
      <c r="O1665" s="226"/>
      <c r="P1665" s="226"/>
      <c r="Q1665" s="226"/>
      <c r="R1665" s="226"/>
      <c r="S1665" s="226"/>
      <c r="T1665" s="226"/>
      <c r="U1665" s="226"/>
      <c r="V1665" s="226"/>
      <c r="W1665" s="227"/>
    </row>
    <row r="1666" spans="1:23" ht="13.5" thickBot="1" x14ac:dyDescent="0.25">
      <c r="A1666" s="43" t="str">
        <f>$A$38</f>
        <v>APPRENTICES</v>
      </c>
      <c r="B1666" s="112">
        <f>F1666+H1666+J1666+L1666+N1666+P1666+R1666</f>
        <v>0</v>
      </c>
      <c r="C1666" s="110">
        <f>G1666+I1666+K1666+M1666+O1666+Q1666+S1666</f>
        <v>0</v>
      </c>
      <c r="D1666" s="115">
        <f>F1666+H1666+J1666+L1666+N1666+P1666</f>
        <v>0</v>
      </c>
      <c r="E1666" s="112">
        <f>G1666+I1666+K1666+M1666+O1666+Q1666</f>
        <v>0</v>
      </c>
      <c r="F1666" s="94"/>
      <c r="G1666" s="56"/>
      <c r="H1666" s="95"/>
      <c r="I1666" s="56"/>
      <c r="J1666" s="95"/>
      <c r="K1666" s="56"/>
      <c r="L1666" s="95"/>
      <c r="M1666" s="56"/>
      <c r="N1666" s="95"/>
      <c r="O1666" s="56"/>
      <c r="P1666" s="95"/>
      <c r="Q1666" s="56"/>
      <c r="R1666" s="95"/>
      <c r="S1666" s="56"/>
      <c r="T1666" s="44"/>
      <c r="U1666" s="45"/>
      <c r="V1666" s="44"/>
      <c r="W1666" s="45"/>
    </row>
    <row r="1667" spans="1:23" ht="13.5" thickBot="1" x14ac:dyDescent="0.25">
      <c r="A1667" s="43" t="str">
        <f>$A$39</f>
        <v>OJT TRAINEES</v>
      </c>
      <c r="B1667" s="112">
        <f>F1667+H1667+J1667+L1667+N1667+P1667+R1667</f>
        <v>0</v>
      </c>
      <c r="C1667" s="110">
        <f>G1667+I1667+K1667+M1667+O1667+Q1667+S1667</f>
        <v>0</v>
      </c>
      <c r="D1667" s="115">
        <f>F1667+H1667+J1667+L1667+N1667+P1667</f>
        <v>0</v>
      </c>
      <c r="E1667" s="112">
        <f>G1667+I1667+K1667+M1667+O1667+Q1667</f>
        <v>0</v>
      </c>
      <c r="F1667" s="94"/>
      <c r="G1667" s="56"/>
      <c r="H1667" s="95"/>
      <c r="I1667" s="56"/>
      <c r="J1667" s="95"/>
      <c r="K1667" s="56"/>
      <c r="L1667" s="95"/>
      <c r="M1667" s="56"/>
      <c r="N1667" s="95"/>
      <c r="O1667" s="56"/>
      <c r="P1667" s="95"/>
      <c r="Q1667" s="56"/>
      <c r="R1667" s="95"/>
      <c r="S1667" s="56"/>
      <c r="T1667" s="46"/>
      <c r="U1667" s="47"/>
      <c r="V1667" s="46"/>
      <c r="W1667" s="47"/>
    </row>
    <row r="1668" spans="1:23" ht="15.75" customHeight="1" x14ac:dyDescent="0.2">
      <c r="A1668" s="228" t="str">
        <f>$A$40</f>
        <v xml:space="preserve">8. PREPARED BY: </v>
      </c>
      <c r="B1668" s="229"/>
      <c r="C1668" s="229"/>
      <c r="D1668" s="229"/>
      <c r="E1668" s="229"/>
      <c r="F1668" s="229"/>
      <c r="G1668" s="229"/>
      <c r="H1668" s="230"/>
      <c r="I1668" s="243" t="str">
        <f>$I$40</f>
        <v>9. DATE</v>
      </c>
      <c r="J1668" s="244"/>
      <c r="K1668" s="243" t="str">
        <f>$K$40</f>
        <v>10. REVIEWED BY:    (Signature and Title of State Highway Official)</v>
      </c>
      <c r="L1668" s="245"/>
      <c r="M1668" s="245"/>
      <c r="N1668" s="245"/>
      <c r="O1668" s="245"/>
      <c r="P1668" s="245"/>
      <c r="Q1668" s="245"/>
      <c r="R1668" s="245"/>
      <c r="S1668" s="245"/>
      <c r="T1668" s="245"/>
      <c r="U1668" s="244"/>
      <c r="V1668" s="243" t="s">
        <v>28</v>
      </c>
      <c r="W1668" s="246"/>
    </row>
    <row r="1669" spans="1:23" ht="12.75" customHeight="1" x14ac:dyDescent="0.2">
      <c r="A1669" s="247" t="str">
        <f>$A$41</f>
        <v>(Signature and Title of Contractors Representative)</v>
      </c>
      <c r="B1669" s="248"/>
      <c r="C1669" s="248"/>
      <c r="D1669" s="248"/>
      <c r="E1669" s="248"/>
      <c r="F1669" s="248"/>
      <c r="G1669" s="248"/>
      <c r="H1669" s="249"/>
      <c r="I1669" s="250" t="str">
        <f>IF($I$41="","",$I$41)</f>
        <v/>
      </c>
      <c r="J1669" s="192"/>
      <c r="K1669" s="253" t="str">
        <f>IF($K$41="","",$K$41)</f>
        <v/>
      </c>
      <c r="L1669" s="146"/>
      <c r="M1669" s="146"/>
      <c r="N1669" s="146"/>
      <c r="O1669" s="146"/>
      <c r="P1669" s="146"/>
      <c r="Q1669" s="146"/>
      <c r="R1669" s="146"/>
      <c r="S1669" s="146"/>
      <c r="T1669" s="146"/>
      <c r="U1669" s="254"/>
      <c r="V1669" s="258" t="str">
        <f>IF($V$41="","",$V$41)</f>
        <v/>
      </c>
      <c r="W1669" s="259"/>
    </row>
    <row r="1670" spans="1:23" x14ac:dyDescent="0.2">
      <c r="A1670" s="262" t="str">
        <f>IF($A$42="","",$A$42)</f>
        <v/>
      </c>
      <c r="B1670" s="263"/>
      <c r="C1670" s="263"/>
      <c r="D1670" s="263"/>
      <c r="E1670" s="263"/>
      <c r="F1670" s="263"/>
      <c r="G1670" s="263"/>
      <c r="H1670" s="264"/>
      <c r="I1670" s="193"/>
      <c r="J1670" s="192"/>
      <c r="K1670" s="253"/>
      <c r="L1670" s="146"/>
      <c r="M1670" s="146"/>
      <c r="N1670" s="146"/>
      <c r="O1670" s="146"/>
      <c r="P1670" s="146"/>
      <c r="Q1670" s="146"/>
      <c r="R1670" s="146"/>
      <c r="S1670" s="146"/>
      <c r="T1670" s="146"/>
      <c r="U1670" s="254"/>
      <c r="V1670" s="258"/>
      <c r="W1670" s="259"/>
    </row>
    <row r="1671" spans="1:23" x14ac:dyDescent="0.2">
      <c r="A1671" s="262"/>
      <c r="B1671" s="263"/>
      <c r="C1671" s="263"/>
      <c r="D1671" s="263"/>
      <c r="E1671" s="263"/>
      <c r="F1671" s="263"/>
      <c r="G1671" s="263"/>
      <c r="H1671" s="264"/>
      <c r="I1671" s="193"/>
      <c r="J1671" s="192"/>
      <c r="K1671" s="253"/>
      <c r="L1671" s="146"/>
      <c r="M1671" s="146"/>
      <c r="N1671" s="146"/>
      <c r="O1671" s="146"/>
      <c r="P1671" s="146"/>
      <c r="Q1671" s="146"/>
      <c r="R1671" s="146"/>
      <c r="S1671" s="146"/>
      <c r="T1671" s="146"/>
      <c r="U1671" s="254"/>
      <c r="V1671" s="258"/>
      <c r="W1671" s="259"/>
    </row>
    <row r="1672" spans="1:23" ht="13.5" thickBot="1" x14ac:dyDescent="0.25">
      <c r="A1672" s="265"/>
      <c r="B1672" s="266"/>
      <c r="C1672" s="266"/>
      <c r="D1672" s="266"/>
      <c r="E1672" s="266"/>
      <c r="F1672" s="266"/>
      <c r="G1672" s="266"/>
      <c r="H1672" s="267"/>
      <c r="I1672" s="251"/>
      <c r="J1672" s="252"/>
      <c r="K1672" s="255"/>
      <c r="L1672" s="256"/>
      <c r="M1672" s="256"/>
      <c r="N1672" s="256"/>
      <c r="O1672" s="256"/>
      <c r="P1672" s="256"/>
      <c r="Q1672" s="256"/>
      <c r="R1672" s="256"/>
      <c r="S1672" s="256"/>
      <c r="T1672" s="256"/>
      <c r="U1672" s="257"/>
      <c r="V1672" s="260"/>
      <c r="W1672" s="261"/>
    </row>
    <row r="1673" spans="1:23" x14ac:dyDescent="0.2">
      <c r="A1673" s="234" t="str">
        <f>$A$45</f>
        <v>Form FHWA- 1391 (Rev. 06-22)</v>
      </c>
      <c r="B1673" s="235"/>
      <c r="C1673" s="236"/>
      <c r="D1673" s="236"/>
      <c r="E1673" s="49"/>
      <c r="F1673" s="49"/>
      <c r="G1673" s="49"/>
      <c r="H1673" s="49"/>
      <c r="I1673" s="49"/>
      <c r="J1673" s="237" t="str">
        <f>$J$45</f>
        <v>PREVIOUS EDITIONS ARE OBSOLETE</v>
      </c>
      <c r="K1673" s="237"/>
      <c r="L1673" s="237"/>
      <c r="M1673" s="237"/>
      <c r="N1673" s="237"/>
      <c r="O1673" s="237"/>
      <c r="P1673" s="237"/>
      <c r="Q1673" s="237"/>
      <c r="R1673" s="237"/>
      <c r="S1673" s="237"/>
      <c r="T1673" s="237"/>
      <c r="U1673" s="237"/>
      <c r="V1673" s="237"/>
      <c r="W1673" s="237"/>
    </row>
    <row r="1674" spans="1:23" ht="13.5" thickBot="1" x14ac:dyDescent="0.25"/>
    <row r="1675" spans="1:23" s="52" customFormat="1" ht="18.75" thickBot="1" x14ac:dyDescent="0.3">
      <c r="A1675" s="207" t="str">
        <f>$A$10</f>
        <v xml:space="preserve">FEDERAL-AID HIGHWAY CONSTRUCTION CONTRACTORS ANNUAL EEO REPORT </v>
      </c>
      <c r="B1675" s="208"/>
      <c r="C1675" s="208"/>
      <c r="D1675" s="208"/>
      <c r="E1675" s="208"/>
      <c r="F1675" s="208"/>
      <c r="G1675" s="208"/>
      <c r="H1675" s="208"/>
      <c r="I1675" s="208"/>
      <c r="J1675" s="208"/>
      <c r="K1675" s="208"/>
      <c r="L1675" s="208"/>
      <c r="M1675" s="208"/>
      <c r="N1675" s="208"/>
      <c r="O1675" s="208"/>
      <c r="P1675" s="208"/>
      <c r="Q1675" s="208"/>
      <c r="R1675" s="208"/>
      <c r="S1675" s="208"/>
      <c r="T1675" s="208"/>
      <c r="U1675" s="208"/>
      <c r="V1675" s="208"/>
      <c r="W1675" s="209"/>
    </row>
    <row r="1676" spans="1:23" ht="12.75" customHeight="1" x14ac:dyDescent="0.2">
      <c r="A1676" s="210" t="str">
        <f>$A$11</f>
        <v xml:space="preserve">1. SELECT FIELD FROM DROPDOWN MENU: </v>
      </c>
      <c r="B1676" s="211"/>
      <c r="C1676" s="211"/>
      <c r="D1676" s="212"/>
      <c r="E1676" s="213" t="str">
        <f>$E$11</f>
        <v>2. COMPANY NAME, CITY, STATE:</v>
      </c>
      <c r="F1676" s="138"/>
      <c r="G1676" s="138"/>
      <c r="H1676" s="138"/>
      <c r="I1676" s="214"/>
      <c r="J1676" s="161" t="str">
        <f>$J$11</f>
        <v>3. PROJECT NAME or DESCRIPTION:</v>
      </c>
      <c r="K1676" s="162"/>
      <c r="L1676" s="162"/>
      <c r="M1676" s="162"/>
      <c r="N1676" s="163" t="str">
        <f>$N$11</f>
        <v>4. DOLLAR AMOUNT OF CONTRACT:</v>
      </c>
      <c r="O1676" s="164"/>
      <c r="P1676" s="164"/>
      <c r="Q1676" s="164"/>
      <c r="R1676" s="215" t="str">
        <f>$R$11</f>
        <v>5.REPORTING WEEK FOR THIS PROJECT:</v>
      </c>
      <c r="S1676" s="216"/>
      <c r="T1676" s="216"/>
      <c r="U1676" s="216"/>
      <c r="V1676" s="216"/>
      <c r="W1676" s="217"/>
    </row>
    <row r="1677" spans="1:23" ht="12.75" customHeight="1" x14ac:dyDescent="0.2">
      <c r="A1677" s="184"/>
      <c r="B1677" s="185"/>
      <c r="C1677" s="185"/>
      <c r="D1677" s="186"/>
      <c r="E1677" s="190" t="str">
        <f>IF($D$4="","Enter Company information at top of spreadsheet",$D$4)</f>
        <v>Enter Company information at top of spreadsheet</v>
      </c>
      <c r="F1677" s="191"/>
      <c r="G1677" s="191"/>
      <c r="H1677" s="191"/>
      <c r="I1677" s="192"/>
      <c r="J1677" s="165"/>
      <c r="K1677" s="166"/>
      <c r="L1677" s="166"/>
      <c r="M1677" s="166"/>
      <c r="N1677" s="169"/>
      <c r="O1677" s="170"/>
      <c r="P1677" s="170"/>
      <c r="Q1677" s="171"/>
      <c r="R1677" s="197"/>
      <c r="S1677" s="198"/>
      <c r="T1677" s="198"/>
      <c r="U1677" s="198"/>
      <c r="V1677" s="198"/>
      <c r="W1677" s="199"/>
    </row>
    <row r="1678" spans="1:23" x14ac:dyDescent="0.2">
      <c r="A1678" s="184"/>
      <c r="B1678" s="185"/>
      <c r="C1678" s="185"/>
      <c r="D1678" s="186"/>
      <c r="E1678" s="193"/>
      <c r="F1678" s="191"/>
      <c r="G1678" s="191"/>
      <c r="H1678" s="191"/>
      <c r="I1678" s="192"/>
      <c r="J1678" s="165"/>
      <c r="K1678" s="166"/>
      <c r="L1678" s="166"/>
      <c r="M1678" s="166"/>
      <c r="N1678" s="172"/>
      <c r="O1678" s="170"/>
      <c r="P1678" s="170"/>
      <c r="Q1678" s="171"/>
      <c r="R1678" s="200"/>
      <c r="S1678" s="198"/>
      <c r="T1678" s="198"/>
      <c r="U1678" s="198"/>
      <c r="V1678" s="198"/>
      <c r="W1678" s="199"/>
    </row>
    <row r="1679" spans="1:23" ht="13.5" thickBot="1" x14ac:dyDescent="0.25">
      <c r="A1679" s="187"/>
      <c r="B1679" s="188"/>
      <c r="C1679" s="188"/>
      <c r="D1679" s="189"/>
      <c r="E1679" s="194"/>
      <c r="F1679" s="195"/>
      <c r="G1679" s="195"/>
      <c r="H1679" s="195"/>
      <c r="I1679" s="196"/>
      <c r="J1679" s="167"/>
      <c r="K1679" s="168"/>
      <c r="L1679" s="168"/>
      <c r="M1679" s="168"/>
      <c r="N1679" s="173"/>
      <c r="O1679" s="174"/>
      <c r="P1679" s="174"/>
      <c r="Q1679" s="175"/>
      <c r="R1679" s="201"/>
      <c r="S1679" s="202"/>
      <c r="T1679" s="202"/>
      <c r="U1679" s="202"/>
      <c r="V1679" s="202"/>
      <c r="W1679" s="203"/>
    </row>
    <row r="1680" spans="1:23" ht="13.5" customHeight="1" thickBot="1" x14ac:dyDescent="0.25">
      <c r="A1680" s="204" t="str">
        <f>$A$15</f>
        <v>This collection of information is required by law and regulation 23 U.S.C. 140a and 23 CFR Part 230. The OMB control number for this collection is 2125-0019 expiring in March 2025.</v>
      </c>
      <c r="B1680" s="205"/>
      <c r="C1680" s="205"/>
      <c r="D1680" s="205"/>
      <c r="E1680" s="205"/>
      <c r="F1680" s="205"/>
      <c r="G1680" s="205"/>
      <c r="H1680" s="205"/>
      <c r="I1680" s="205"/>
      <c r="J1680" s="205"/>
      <c r="K1680" s="205"/>
      <c r="L1680" s="205"/>
      <c r="M1680" s="205"/>
      <c r="N1680" s="205"/>
      <c r="O1680" s="205"/>
      <c r="P1680" s="205"/>
      <c r="Q1680" s="205"/>
      <c r="R1680" s="205"/>
      <c r="S1680" s="205"/>
      <c r="T1680" s="205"/>
      <c r="U1680" s="205"/>
      <c r="V1680" s="205"/>
      <c r="W1680" s="206"/>
    </row>
    <row r="1681" spans="1:23" ht="24.75" customHeight="1" thickBot="1" x14ac:dyDescent="0.25">
      <c r="A1681" s="178" t="str">
        <f>$A$16</f>
        <v>6. WORKFORCE ON FEDERAL-AID AND CONSTRUCTION SITE(S) DURING LAST FULL PAY PERIOD ENDING IN JULY 2024</v>
      </c>
      <c r="B1681" s="179"/>
      <c r="C1681" s="179"/>
      <c r="D1681" s="179"/>
      <c r="E1681" s="179"/>
      <c r="F1681" s="179"/>
      <c r="G1681" s="179"/>
      <c r="H1681" s="179"/>
      <c r="I1681" s="179"/>
      <c r="J1681" s="179"/>
      <c r="K1681" s="179"/>
      <c r="L1681" s="179"/>
      <c r="M1681" s="179"/>
      <c r="N1681" s="179"/>
      <c r="O1681" s="179"/>
      <c r="P1681" s="179"/>
      <c r="Q1681" s="179"/>
      <c r="R1681" s="179"/>
      <c r="S1681" s="179"/>
      <c r="T1681" s="179"/>
      <c r="U1681" s="179"/>
      <c r="V1681" s="179"/>
      <c r="W1681" s="180"/>
    </row>
    <row r="1682" spans="1:23" ht="14.25" thickTop="1" thickBot="1" x14ac:dyDescent="0.25">
      <c r="A1682" s="181" t="str">
        <f>$A$17</f>
        <v>TABLE A</v>
      </c>
      <c r="B1682" s="182"/>
      <c r="C1682" s="182"/>
      <c r="D1682" s="182"/>
      <c r="E1682" s="182"/>
      <c r="F1682" s="182"/>
      <c r="G1682" s="182"/>
      <c r="H1682" s="182"/>
      <c r="I1682" s="182"/>
      <c r="J1682" s="182"/>
      <c r="K1682" s="182"/>
      <c r="L1682" s="182"/>
      <c r="M1682" s="182"/>
      <c r="N1682" s="182"/>
      <c r="O1682" s="182"/>
      <c r="P1682" s="182"/>
      <c r="Q1682" s="182"/>
      <c r="R1682" s="182"/>
      <c r="S1682" s="183"/>
      <c r="T1682" s="231" t="str">
        <f>$T$17</f>
        <v>TABLE B</v>
      </c>
      <c r="U1682" s="232"/>
      <c r="V1682" s="232"/>
      <c r="W1682" s="233"/>
    </row>
    <row r="1683" spans="1:23" ht="102" customHeight="1" thickTop="1" thickBot="1" x14ac:dyDescent="0.25">
      <c r="A1683" s="32" t="str">
        <f>$A$18</f>
        <v>JOB CATEGORIES</v>
      </c>
      <c r="B1683" s="238" t="str">
        <f>$B$18</f>
        <v>TOTAL EMPLOYED</v>
      </c>
      <c r="C1683" s="239"/>
      <c r="D1683" s="240" t="str">
        <f>$D$18</f>
        <v>TOTAL RACIAL / ETHNIC MINORITY</v>
      </c>
      <c r="E1683" s="241"/>
      <c r="F1683" s="242" t="str">
        <f>$F$18</f>
        <v>BLACK or
AFRICAN
AMERICAN</v>
      </c>
      <c r="G1683" s="177"/>
      <c r="H1683" s="176" t="str">
        <f>$H$18</f>
        <v>HISPANIC OR LATINO</v>
      </c>
      <c r="I1683" s="177"/>
      <c r="J1683" s="176" t="str">
        <f>$J$18</f>
        <v>AMERICAN 
INDIAN OR 
ALASKA 
NATIVE</v>
      </c>
      <c r="K1683" s="177"/>
      <c r="L1683" s="176" t="str">
        <f>$L$18</f>
        <v>ASIAN</v>
      </c>
      <c r="M1683" s="177"/>
      <c r="N1683" s="176" t="str">
        <f>$N$18</f>
        <v>NATIVE 
HAWAIIAN OR 
OTHER PACIFIC ISLANDER</v>
      </c>
      <c r="O1683" s="177"/>
      <c r="P1683" s="176" t="str">
        <f>$P$18</f>
        <v>TWO OR MORE RACES</v>
      </c>
      <c r="Q1683" s="177"/>
      <c r="R1683" s="176" t="str">
        <f>$R$18</f>
        <v xml:space="preserve">WHITE </v>
      </c>
      <c r="S1683" s="218"/>
      <c r="T1683" s="219" t="str">
        <f>$T$18</f>
        <v>APPRENTICES</v>
      </c>
      <c r="U1683" s="219"/>
      <c r="V1683" s="220" t="str">
        <f>$V$18</f>
        <v>ON THE JOB TRAINEES</v>
      </c>
      <c r="W1683" s="221"/>
    </row>
    <row r="1684" spans="1:23" ht="13.5" thickBot="1" x14ac:dyDescent="0.25">
      <c r="A1684" s="33"/>
      <c r="B1684" s="34" t="str">
        <f>$B$19</f>
        <v>M</v>
      </c>
      <c r="C1684" s="35" t="str">
        <f>$C$19</f>
        <v>F</v>
      </c>
      <c r="D1684" s="36" t="str">
        <f>$D$19</f>
        <v>M</v>
      </c>
      <c r="E1684" s="35" t="str">
        <f>$E$19</f>
        <v>F</v>
      </c>
      <c r="F1684" s="37" t="str">
        <f>$F$19</f>
        <v>M</v>
      </c>
      <c r="G1684" s="38" t="str">
        <f>$G$19</f>
        <v>F</v>
      </c>
      <c r="H1684" s="39" t="str">
        <f>$H$19</f>
        <v>M</v>
      </c>
      <c r="I1684" s="38" t="str">
        <f>$I$19</f>
        <v>F</v>
      </c>
      <c r="J1684" s="39" t="str">
        <f>$J$19</f>
        <v>M</v>
      </c>
      <c r="K1684" s="38" t="str">
        <f>$K$19</f>
        <v>F</v>
      </c>
      <c r="L1684" s="39" t="str">
        <f>$L$19</f>
        <v>M</v>
      </c>
      <c r="M1684" s="38" t="str">
        <f>$M$19</f>
        <v>F</v>
      </c>
      <c r="N1684" s="39" t="str">
        <f>$N$19</f>
        <v>M</v>
      </c>
      <c r="O1684" s="38" t="str">
        <f>$O$19</f>
        <v>F</v>
      </c>
      <c r="P1684" s="39" t="str">
        <f>$P$19</f>
        <v>M</v>
      </c>
      <c r="Q1684" s="38" t="str">
        <f>$Q$19</f>
        <v>F</v>
      </c>
      <c r="R1684" s="39" t="str">
        <f>$R$19</f>
        <v>M</v>
      </c>
      <c r="S1684" s="40" t="str">
        <f>$S$19</f>
        <v>F</v>
      </c>
      <c r="T1684" s="41" t="str">
        <f>$T$19</f>
        <v>M</v>
      </c>
      <c r="U1684" s="35" t="str">
        <f>$U$19</f>
        <v>F</v>
      </c>
      <c r="V1684" s="96" t="str">
        <f>$V$19</f>
        <v>M</v>
      </c>
      <c r="W1684" s="42" t="str">
        <f>$W$19</f>
        <v>F</v>
      </c>
    </row>
    <row r="1685" spans="1:23" ht="13.5" thickBot="1" x14ac:dyDescent="0.25">
      <c r="A1685" s="43" t="str">
        <f>$A$20</f>
        <v>OFFICIALS</v>
      </c>
      <c r="B1685" s="111">
        <f>F1685+H1685+J1685+L1685+N1685+P1685+R1685</f>
        <v>0</v>
      </c>
      <c r="C1685" s="112">
        <f t="shared" ref="C1685:C1699" si="269">G1685+I1685+K1685+M1685+O1685+Q1685+S1685</f>
        <v>0</v>
      </c>
      <c r="D1685" s="113">
        <f t="shared" ref="D1685:D1699" si="270">F1685+H1685+J1685+L1685+N1685+P1685</f>
        <v>0</v>
      </c>
      <c r="E1685" s="112">
        <f t="shared" ref="E1685:E1699" si="271">G1685+I1685+K1685+M1685+O1685+Q1685</f>
        <v>0</v>
      </c>
      <c r="F1685" s="55"/>
      <c r="G1685" s="56"/>
      <c r="H1685" s="57"/>
      <c r="I1685" s="56"/>
      <c r="J1685" s="57"/>
      <c r="K1685" s="56"/>
      <c r="L1685" s="57"/>
      <c r="M1685" s="56"/>
      <c r="N1685" s="57"/>
      <c r="O1685" s="56"/>
      <c r="P1685" s="57"/>
      <c r="Q1685" s="56"/>
      <c r="R1685" s="58"/>
      <c r="S1685" s="59"/>
      <c r="T1685" s="128"/>
      <c r="U1685" s="129"/>
      <c r="V1685" s="128"/>
      <c r="W1685" s="130"/>
    </row>
    <row r="1686" spans="1:23" ht="13.5" thickBot="1" x14ac:dyDescent="0.25">
      <c r="A1686" s="43" t="str">
        <f>$A$21</f>
        <v>SUPERVISORS</v>
      </c>
      <c r="B1686" s="111">
        <f t="shared" ref="B1686:B1699" si="272">F1686+H1686+J1686+L1686+N1686+P1686+R1686</f>
        <v>0</v>
      </c>
      <c r="C1686" s="112">
        <f t="shared" si="269"/>
        <v>0</v>
      </c>
      <c r="D1686" s="113">
        <f t="shared" si="270"/>
        <v>0</v>
      </c>
      <c r="E1686" s="112">
        <f t="shared" si="271"/>
        <v>0</v>
      </c>
      <c r="F1686" s="55"/>
      <c r="G1686" s="56"/>
      <c r="H1686" s="57"/>
      <c r="I1686" s="56"/>
      <c r="J1686" s="57"/>
      <c r="K1686" s="56"/>
      <c r="L1686" s="57"/>
      <c r="M1686" s="56"/>
      <c r="N1686" s="57"/>
      <c r="O1686" s="56"/>
      <c r="P1686" s="57"/>
      <c r="Q1686" s="60"/>
      <c r="R1686" s="61"/>
      <c r="S1686" s="62"/>
      <c r="T1686" s="131"/>
      <c r="U1686" s="132"/>
      <c r="V1686" s="131"/>
      <c r="W1686" s="133"/>
    </row>
    <row r="1687" spans="1:23" ht="13.5" thickBot="1" x14ac:dyDescent="0.25">
      <c r="A1687" s="43" t="str">
        <f>$A$22</f>
        <v>FOREMEN/WOMEN</v>
      </c>
      <c r="B1687" s="111">
        <f t="shared" si="272"/>
        <v>0</v>
      </c>
      <c r="C1687" s="112">
        <f t="shared" si="269"/>
        <v>0</v>
      </c>
      <c r="D1687" s="113">
        <f t="shared" si="270"/>
        <v>0</v>
      </c>
      <c r="E1687" s="112">
        <f t="shared" si="271"/>
        <v>0</v>
      </c>
      <c r="F1687" s="55"/>
      <c r="G1687" s="56"/>
      <c r="H1687" s="57"/>
      <c r="I1687" s="56"/>
      <c r="J1687" s="57"/>
      <c r="K1687" s="56"/>
      <c r="L1687" s="57"/>
      <c r="M1687" s="56"/>
      <c r="N1687" s="57"/>
      <c r="O1687" s="56"/>
      <c r="P1687" s="57"/>
      <c r="Q1687" s="60"/>
      <c r="R1687" s="65"/>
      <c r="S1687" s="66"/>
      <c r="T1687" s="134"/>
      <c r="U1687" s="135"/>
      <c r="V1687" s="134"/>
      <c r="W1687" s="136"/>
    </row>
    <row r="1688" spans="1:23" ht="13.5" thickBot="1" x14ac:dyDescent="0.25">
      <c r="A1688" s="43" t="str">
        <f>$A$23</f>
        <v>CLERICAL</v>
      </c>
      <c r="B1688" s="111">
        <f t="shared" si="272"/>
        <v>0</v>
      </c>
      <c r="C1688" s="112">
        <f t="shared" si="269"/>
        <v>0</v>
      </c>
      <c r="D1688" s="113">
        <f t="shared" si="270"/>
        <v>0</v>
      </c>
      <c r="E1688" s="112">
        <f t="shared" si="271"/>
        <v>0</v>
      </c>
      <c r="F1688" s="55"/>
      <c r="G1688" s="56"/>
      <c r="H1688" s="57"/>
      <c r="I1688" s="56"/>
      <c r="J1688" s="57"/>
      <c r="K1688" s="56"/>
      <c r="L1688" s="57"/>
      <c r="M1688" s="56"/>
      <c r="N1688" s="57"/>
      <c r="O1688" s="56"/>
      <c r="P1688" s="57"/>
      <c r="Q1688" s="60"/>
      <c r="R1688" s="65"/>
      <c r="S1688" s="66"/>
      <c r="T1688" s="134"/>
      <c r="U1688" s="135"/>
      <c r="V1688" s="134"/>
      <c r="W1688" s="136"/>
    </row>
    <row r="1689" spans="1:23" ht="13.5" thickBot="1" x14ac:dyDescent="0.25">
      <c r="A1689" s="43" t="str">
        <f>$A$24</f>
        <v>EQUIPMENT OPERATORS</v>
      </c>
      <c r="B1689" s="111">
        <f t="shared" si="272"/>
        <v>0</v>
      </c>
      <c r="C1689" s="112">
        <f t="shared" si="269"/>
        <v>0</v>
      </c>
      <c r="D1689" s="113">
        <f t="shared" si="270"/>
        <v>0</v>
      </c>
      <c r="E1689" s="112">
        <f t="shared" si="271"/>
        <v>0</v>
      </c>
      <c r="F1689" s="55"/>
      <c r="G1689" s="56"/>
      <c r="H1689" s="57"/>
      <c r="I1689" s="56"/>
      <c r="J1689" s="57"/>
      <c r="K1689" s="56"/>
      <c r="L1689" s="57"/>
      <c r="M1689" s="56"/>
      <c r="N1689" s="57"/>
      <c r="O1689" s="56"/>
      <c r="P1689" s="57"/>
      <c r="Q1689" s="60"/>
      <c r="R1689" s="65"/>
      <c r="S1689" s="66"/>
      <c r="T1689" s="67"/>
      <c r="U1689" s="89"/>
      <c r="V1689" s="67"/>
      <c r="W1689" s="68"/>
    </row>
    <row r="1690" spans="1:23" ht="13.5" thickBot="1" x14ac:dyDescent="0.25">
      <c r="A1690" s="43" t="str">
        <f>$A$25</f>
        <v>MECHANICS</v>
      </c>
      <c r="B1690" s="111">
        <f t="shared" si="272"/>
        <v>0</v>
      </c>
      <c r="C1690" s="112">
        <f t="shared" si="269"/>
        <v>0</v>
      </c>
      <c r="D1690" s="113">
        <f t="shared" si="270"/>
        <v>0</v>
      </c>
      <c r="E1690" s="112">
        <f t="shared" si="271"/>
        <v>0</v>
      </c>
      <c r="F1690" s="55"/>
      <c r="G1690" s="56"/>
      <c r="H1690" s="57"/>
      <c r="I1690" s="56"/>
      <c r="J1690" s="57"/>
      <c r="K1690" s="56"/>
      <c r="L1690" s="57"/>
      <c r="M1690" s="56"/>
      <c r="N1690" s="57"/>
      <c r="O1690" s="56"/>
      <c r="P1690" s="57"/>
      <c r="Q1690" s="60"/>
      <c r="R1690" s="65"/>
      <c r="S1690" s="66"/>
      <c r="T1690" s="67"/>
      <c r="U1690" s="89"/>
      <c r="V1690" s="67"/>
      <c r="W1690" s="68"/>
    </row>
    <row r="1691" spans="1:23" ht="13.5" thickBot="1" x14ac:dyDescent="0.25">
      <c r="A1691" s="43" t="str">
        <f>$A$26</f>
        <v>TRUCK DRIVERS</v>
      </c>
      <c r="B1691" s="111">
        <f t="shared" si="272"/>
        <v>0</v>
      </c>
      <c r="C1691" s="112">
        <f t="shared" si="269"/>
        <v>0</v>
      </c>
      <c r="D1691" s="113">
        <f t="shared" si="270"/>
        <v>0</v>
      </c>
      <c r="E1691" s="112">
        <f t="shared" si="271"/>
        <v>0</v>
      </c>
      <c r="F1691" s="55"/>
      <c r="G1691" s="56"/>
      <c r="H1691" s="57"/>
      <c r="I1691" s="56"/>
      <c r="J1691" s="57"/>
      <c r="K1691" s="56"/>
      <c r="L1691" s="57"/>
      <c r="M1691" s="56"/>
      <c r="N1691" s="57"/>
      <c r="O1691" s="56"/>
      <c r="P1691" s="57"/>
      <c r="Q1691" s="60"/>
      <c r="R1691" s="69"/>
      <c r="S1691" s="70"/>
      <c r="T1691" s="63"/>
      <c r="U1691" s="90"/>
      <c r="V1691" s="63"/>
      <c r="W1691" s="64"/>
    </row>
    <row r="1692" spans="1:23" ht="13.5" thickBot="1" x14ac:dyDescent="0.25">
      <c r="A1692" s="43" t="str">
        <f>$A$27</f>
        <v>IRONWORKERS</v>
      </c>
      <c r="B1692" s="111">
        <f t="shared" si="272"/>
        <v>0</v>
      </c>
      <c r="C1692" s="112">
        <f t="shared" si="269"/>
        <v>0</v>
      </c>
      <c r="D1692" s="113">
        <f t="shared" si="270"/>
        <v>0</v>
      </c>
      <c r="E1692" s="112">
        <f t="shared" si="271"/>
        <v>0</v>
      </c>
      <c r="F1692" s="55"/>
      <c r="G1692" s="56"/>
      <c r="H1692" s="57"/>
      <c r="I1692" s="56"/>
      <c r="J1692" s="57"/>
      <c r="K1692" s="56"/>
      <c r="L1692" s="57"/>
      <c r="M1692" s="56"/>
      <c r="N1692" s="57"/>
      <c r="O1692" s="56"/>
      <c r="P1692" s="57"/>
      <c r="Q1692" s="60"/>
      <c r="R1692" s="71"/>
      <c r="S1692" s="72"/>
      <c r="T1692" s="73"/>
      <c r="U1692" s="91"/>
      <c r="V1692" s="73"/>
      <c r="W1692" s="74"/>
    </row>
    <row r="1693" spans="1:23" ht="13.5" thickBot="1" x14ac:dyDescent="0.25">
      <c r="A1693" s="43" t="str">
        <f>$A$28</f>
        <v>CARPENTERS</v>
      </c>
      <c r="B1693" s="111">
        <f t="shared" si="272"/>
        <v>0</v>
      </c>
      <c r="C1693" s="112">
        <f t="shared" si="269"/>
        <v>0</v>
      </c>
      <c r="D1693" s="113">
        <f t="shared" si="270"/>
        <v>0</v>
      </c>
      <c r="E1693" s="112">
        <f t="shared" si="271"/>
        <v>0</v>
      </c>
      <c r="F1693" s="55"/>
      <c r="G1693" s="56"/>
      <c r="H1693" s="57"/>
      <c r="I1693" s="56"/>
      <c r="J1693" s="57"/>
      <c r="K1693" s="56"/>
      <c r="L1693" s="57"/>
      <c r="M1693" s="56"/>
      <c r="N1693" s="57"/>
      <c r="O1693" s="56"/>
      <c r="P1693" s="57"/>
      <c r="Q1693" s="60"/>
      <c r="R1693" s="71"/>
      <c r="S1693" s="72"/>
      <c r="T1693" s="73"/>
      <c r="U1693" s="91"/>
      <c r="V1693" s="73"/>
      <c r="W1693" s="74"/>
    </row>
    <row r="1694" spans="1:23" ht="13.5" thickBot="1" x14ac:dyDescent="0.25">
      <c r="A1694" s="43" t="str">
        <f>$A$29</f>
        <v>CEMENT MASONS</v>
      </c>
      <c r="B1694" s="111">
        <f t="shared" si="272"/>
        <v>0</v>
      </c>
      <c r="C1694" s="112">
        <f t="shared" si="269"/>
        <v>0</v>
      </c>
      <c r="D1694" s="113">
        <f t="shared" si="270"/>
        <v>0</v>
      </c>
      <c r="E1694" s="112">
        <f t="shared" si="271"/>
        <v>0</v>
      </c>
      <c r="F1694" s="55"/>
      <c r="G1694" s="56"/>
      <c r="H1694" s="57"/>
      <c r="I1694" s="56"/>
      <c r="J1694" s="57"/>
      <c r="K1694" s="56"/>
      <c r="L1694" s="57"/>
      <c r="M1694" s="56"/>
      <c r="N1694" s="57"/>
      <c r="O1694" s="56"/>
      <c r="P1694" s="57"/>
      <c r="Q1694" s="60"/>
      <c r="R1694" s="71"/>
      <c r="S1694" s="72"/>
      <c r="T1694" s="73"/>
      <c r="U1694" s="91"/>
      <c r="V1694" s="73"/>
      <c r="W1694" s="74"/>
    </row>
    <row r="1695" spans="1:23" ht="13.5" thickBot="1" x14ac:dyDescent="0.25">
      <c r="A1695" s="43" t="str">
        <f>$A$30</f>
        <v>ELECTRICIANS</v>
      </c>
      <c r="B1695" s="111">
        <f t="shared" si="272"/>
        <v>0</v>
      </c>
      <c r="C1695" s="112">
        <f t="shared" si="269"/>
        <v>0</v>
      </c>
      <c r="D1695" s="113">
        <f t="shared" si="270"/>
        <v>0</v>
      </c>
      <c r="E1695" s="112">
        <f t="shared" si="271"/>
        <v>0</v>
      </c>
      <c r="F1695" s="55"/>
      <c r="G1695" s="56"/>
      <c r="H1695" s="57"/>
      <c r="I1695" s="56"/>
      <c r="J1695" s="57"/>
      <c r="K1695" s="56"/>
      <c r="L1695" s="57"/>
      <c r="M1695" s="56"/>
      <c r="N1695" s="57"/>
      <c r="O1695" s="56"/>
      <c r="P1695" s="57"/>
      <c r="Q1695" s="60"/>
      <c r="R1695" s="71"/>
      <c r="S1695" s="72"/>
      <c r="T1695" s="73"/>
      <c r="U1695" s="91"/>
      <c r="V1695" s="73"/>
      <c r="W1695" s="74"/>
    </row>
    <row r="1696" spans="1:23" ht="13.5" thickBot="1" x14ac:dyDescent="0.25">
      <c r="A1696" s="43" t="str">
        <f>$A$31</f>
        <v>PIPEFITTER/PLUMBERS</v>
      </c>
      <c r="B1696" s="111">
        <f t="shared" si="272"/>
        <v>0</v>
      </c>
      <c r="C1696" s="112">
        <f t="shared" si="269"/>
        <v>0</v>
      </c>
      <c r="D1696" s="113">
        <f t="shared" si="270"/>
        <v>0</v>
      </c>
      <c r="E1696" s="112">
        <f t="shared" si="271"/>
        <v>0</v>
      </c>
      <c r="F1696" s="55"/>
      <c r="G1696" s="56"/>
      <c r="H1696" s="57"/>
      <c r="I1696" s="56"/>
      <c r="J1696" s="57"/>
      <c r="K1696" s="56"/>
      <c r="L1696" s="57"/>
      <c r="M1696" s="56"/>
      <c r="N1696" s="57"/>
      <c r="O1696" s="56"/>
      <c r="P1696" s="57"/>
      <c r="Q1696" s="56"/>
      <c r="R1696" s="75"/>
      <c r="S1696" s="76"/>
      <c r="T1696" s="77"/>
      <c r="U1696" s="92"/>
      <c r="V1696" s="77"/>
      <c r="W1696" s="78"/>
    </row>
    <row r="1697" spans="1:23" ht="13.5" thickBot="1" x14ac:dyDescent="0.25">
      <c r="A1697" s="43" t="str">
        <f>$A$32</f>
        <v>PAINTERS</v>
      </c>
      <c r="B1697" s="111">
        <f t="shared" si="272"/>
        <v>0</v>
      </c>
      <c r="C1697" s="112">
        <f t="shared" si="269"/>
        <v>0</v>
      </c>
      <c r="D1697" s="113">
        <f t="shared" si="270"/>
        <v>0</v>
      </c>
      <c r="E1697" s="112">
        <f t="shared" si="271"/>
        <v>0</v>
      </c>
      <c r="F1697" s="55"/>
      <c r="G1697" s="56"/>
      <c r="H1697" s="57"/>
      <c r="I1697" s="56"/>
      <c r="J1697" s="57"/>
      <c r="K1697" s="56"/>
      <c r="L1697" s="57"/>
      <c r="M1697" s="56"/>
      <c r="N1697" s="57"/>
      <c r="O1697" s="56"/>
      <c r="P1697" s="57"/>
      <c r="Q1697" s="56"/>
      <c r="R1697" s="57"/>
      <c r="S1697" s="79"/>
      <c r="T1697" s="80"/>
      <c r="U1697" s="93"/>
      <c r="V1697" s="80"/>
      <c r="W1697" s="81"/>
    </row>
    <row r="1698" spans="1:23" ht="13.5" thickBot="1" x14ac:dyDescent="0.25">
      <c r="A1698" s="43" t="str">
        <f>$A$33</f>
        <v>LABORERS-SEMI SKILLED</v>
      </c>
      <c r="B1698" s="111">
        <f t="shared" si="272"/>
        <v>0</v>
      </c>
      <c r="C1698" s="112">
        <f t="shared" si="269"/>
        <v>0</v>
      </c>
      <c r="D1698" s="113">
        <f t="shared" si="270"/>
        <v>0</v>
      </c>
      <c r="E1698" s="112">
        <f t="shared" si="271"/>
        <v>0</v>
      </c>
      <c r="F1698" s="55"/>
      <c r="G1698" s="56"/>
      <c r="H1698" s="57"/>
      <c r="I1698" s="56"/>
      <c r="J1698" s="57"/>
      <c r="K1698" s="56"/>
      <c r="L1698" s="57"/>
      <c r="M1698" s="56"/>
      <c r="N1698" s="57"/>
      <c r="O1698" s="56"/>
      <c r="P1698" s="57"/>
      <c r="Q1698" s="56"/>
      <c r="R1698" s="57"/>
      <c r="S1698" s="79"/>
      <c r="T1698" s="80"/>
      <c r="U1698" s="93"/>
      <c r="V1698" s="80"/>
      <c r="W1698" s="81"/>
    </row>
    <row r="1699" spans="1:23" ht="13.5" thickBot="1" x14ac:dyDescent="0.25">
      <c r="A1699" s="43" t="str">
        <f>$A$34</f>
        <v>LABORERS-UNSKILLED</v>
      </c>
      <c r="B1699" s="111">
        <f t="shared" si="272"/>
        <v>0</v>
      </c>
      <c r="C1699" s="112">
        <f t="shared" si="269"/>
        <v>0</v>
      </c>
      <c r="D1699" s="113">
        <f t="shared" si="270"/>
        <v>0</v>
      </c>
      <c r="E1699" s="112">
        <f t="shared" si="271"/>
        <v>0</v>
      </c>
      <c r="F1699" s="55"/>
      <c r="G1699" s="56"/>
      <c r="H1699" s="57"/>
      <c r="I1699" s="56"/>
      <c r="J1699" s="57"/>
      <c r="K1699" s="56"/>
      <c r="L1699" s="57"/>
      <c r="M1699" s="56"/>
      <c r="N1699" s="57"/>
      <c r="O1699" s="56"/>
      <c r="P1699" s="57"/>
      <c r="Q1699" s="56"/>
      <c r="R1699" s="57"/>
      <c r="S1699" s="79"/>
      <c r="T1699" s="80"/>
      <c r="U1699" s="93"/>
      <c r="V1699" s="80"/>
      <c r="W1699" s="81"/>
    </row>
    <row r="1700" spans="1:23" ht="13.5" thickBot="1" x14ac:dyDescent="0.25">
      <c r="A1700" s="43" t="str">
        <f>$A$35</f>
        <v>TOTAL</v>
      </c>
      <c r="B1700" s="114">
        <f t="shared" ref="B1700:O1700" si="273">SUM(B1685:B1699)</f>
        <v>0</v>
      </c>
      <c r="C1700" s="110">
        <f t="shared" si="273"/>
        <v>0</v>
      </c>
      <c r="D1700" s="115">
        <f t="shared" si="273"/>
        <v>0</v>
      </c>
      <c r="E1700" s="109">
        <f t="shared" si="273"/>
        <v>0</v>
      </c>
      <c r="F1700" s="107">
        <f t="shared" si="273"/>
        <v>0</v>
      </c>
      <c r="G1700" s="108">
        <f t="shared" si="273"/>
        <v>0</v>
      </c>
      <c r="H1700" s="107">
        <f t="shared" si="273"/>
        <v>0</v>
      </c>
      <c r="I1700" s="108">
        <f t="shared" si="273"/>
        <v>0</v>
      </c>
      <c r="J1700" s="107">
        <f t="shared" si="273"/>
        <v>0</v>
      </c>
      <c r="K1700" s="108">
        <f t="shared" si="273"/>
        <v>0</v>
      </c>
      <c r="L1700" s="107">
        <f t="shared" si="273"/>
        <v>0</v>
      </c>
      <c r="M1700" s="108">
        <f t="shared" si="273"/>
        <v>0</v>
      </c>
      <c r="N1700" s="107">
        <f t="shared" si="273"/>
        <v>0</v>
      </c>
      <c r="O1700" s="108">
        <f t="shared" si="273"/>
        <v>0</v>
      </c>
      <c r="P1700" s="107">
        <f>SUM(P1685:P1699)</f>
        <v>0</v>
      </c>
      <c r="Q1700" s="108">
        <f>SUM(Q1685:Q1699)</f>
        <v>0</v>
      </c>
      <c r="R1700" s="107">
        <f t="shared" ref="R1700:S1700" si="274">SUM(R1685:R1699)</f>
        <v>0</v>
      </c>
      <c r="S1700" s="109">
        <f t="shared" si="274"/>
        <v>0</v>
      </c>
      <c r="T1700" s="107">
        <f>SUM(T1685:T1699)</f>
        <v>0</v>
      </c>
      <c r="U1700" s="110">
        <f>SUM(U1685:U1699)</f>
        <v>0</v>
      </c>
      <c r="V1700" s="107">
        <f>SUM(V1685:V1699)</f>
        <v>0</v>
      </c>
      <c r="W1700" s="109">
        <f>SUM(W1685:W1699)</f>
        <v>0</v>
      </c>
    </row>
    <row r="1701" spans="1:23" ht="12.75" customHeight="1" x14ac:dyDescent="0.2">
      <c r="A1701" s="222" t="str">
        <f>$A$36</f>
        <v>TABLE C (Table B data by racial status)</v>
      </c>
      <c r="B1701" s="223"/>
      <c r="C1701" s="223"/>
      <c r="D1701" s="223"/>
      <c r="E1701" s="223"/>
      <c r="F1701" s="223"/>
      <c r="G1701" s="223"/>
      <c r="H1701" s="223"/>
      <c r="I1701" s="223"/>
      <c r="J1701" s="223"/>
      <c r="K1701" s="223"/>
      <c r="L1701" s="223"/>
      <c r="M1701" s="223"/>
      <c r="N1701" s="223"/>
      <c r="O1701" s="223"/>
      <c r="P1701" s="223"/>
      <c r="Q1701" s="223"/>
      <c r="R1701" s="223"/>
      <c r="S1701" s="223"/>
      <c r="T1701" s="223"/>
      <c r="U1701" s="223"/>
      <c r="V1701" s="223"/>
      <c r="W1701" s="224"/>
    </row>
    <row r="1702" spans="1:23" ht="13.5" thickBot="1" x14ac:dyDescent="0.25">
      <c r="A1702" s="225"/>
      <c r="B1702" s="226"/>
      <c r="C1702" s="226"/>
      <c r="D1702" s="226"/>
      <c r="E1702" s="226"/>
      <c r="F1702" s="226"/>
      <c r="G1702" s="226"/>
      <c r="H1702" s="226"/>
      <c r="I1702" s="226"/>
      <c r="J1702" s="226"/>
      <c r="K1702" s="226"/>
      <c r="L1702" s="226"/>
      <c r="M1702" s="226"/>
      <c r="N1702" s="226"/>
      <c r="O1702" s="226"/>
      <c r="P1702" s="226"/>
      <c r="Q1702" s="226"/>
      <c r="R1702" s="226"/>
      <c r="S1702" s="226"/>
      <c r="T1702" s="226"/>
      <c r="U1702" s="226"/>
      <c r="V1702" s="226"/>
      <c r="W1702" s="227"/>
    </row>
    <row r="1703" spans="1:23" ht="13.5" thickBot="1" x14ac:dyDescent="0.25">
      <c r="A1703" s="43" t="str">
        <f>$A$38</f>
        <v>APPRENTICES</v>
      </c>
      <c r="B1703" s="112">
        <f>F1703+H1703+J1703+L1703+N1703+P1703+R1703</f>
        <v>0</v>
      </c>
      <c r="C1703" s="110">
        <f>G1703+I1703+K1703+M1703+O1703+Q1703+S1703</f>
        <v>0</v>
      </c>
      <c r="D1703" s="115">
        <f>F1703+H1703+J1703+L1703+N1703+P1703</f>
        <v>0</v>
      </c>
      <c r="E1703" s="112">
        <f>G1703+I1703+K1703+M1703+O1703+Q1703</f>
        <v>0</v>
      </c>
      <c r="F1703" s="94"/>
      <c r="G1703" s="56"/>
      <c r="H1703" s="95"/>
      <c r="I1703" s="56"/>
      <c r="J1703" s="95"/>
      <c r="K1703" s="56"/>
      <c r="L1703" s="95"/>
      <c r="M1703" s="56"/>
      <c r="N1703" s="95"/>
      <c r="O1703" s="56"/>
      <c r="P1703" s="95"/>
      <c r="Q1703" s="56"/>
      <c r="R1703" s="95"/>
      <c r="S1703" s="56"/>
      <c r="T1703" s="44"/>
      <c r="U1703" s="45"/>
      <c r="V1703" s="44"/>
      <c r="W1703" s="45"/>
    </row>
    <row r="1704" spans="1:23" ht="13.5" thickBot="1" x14ac:dyDescent="0.25">
      <c r="A1704" s="43" t="str">
        <f>$A$39</f>
        <v>OJT TRAINEES</v>
      </c>
      <c r="B1704" s="112">
        <f>F1704+H1704+J1704+L1704+N1704+P1704+R1704</f>
        <v>0</v>
      </c>
      <c r="C1704" s="110">
        <f>G1704+I1704+K1704+M1704+O1704+Q1704+S1704</f>
        <v>0</v>
      </c>
      <c r="D1704" s="115">
        <f>F1704+H1704+J1704+L1704+N1704+P1704</f>
        <v>0</v>
      </c>
      <c r="E1704" s="112">
        <f>G1704+I1704+K1704+M1704+O1704+Q1704</f>
        <v>0</v>
      </c>
      <c r="F1704" s="94"/>
      <c r="G1704" s="56"/>
      <c r="H1704" s="95"/>
      <c r="I1704" s="56"/>
      <c r="J1704" s="95"/>
      <c r="K1704" s="56"/>
      <c r="L1704" s="95"/>
      <c r="M1704" s="56"/>
      <c r="N1704" s="95"/>
      <c r="O1704" s="56"/>
      <c r="P1704" s="95"/>
      <c r="Q1704" s="56"/>
      <c r="R1704" s="95"/>
      <c r="S1704" s="56"/>
      <c r="T1704" s="46"/>
      <c r="U1704" s="47"/>
      <c r="V1704" s="46"/>
      <c r="W1704" s="47"/>
    </row>
    <row r="1705" spans="1:23" ht="15.75" customHeight="1" x14ac:dyDescent="0.2">
      <c r="A1705" s="228" t="str">
        <f>$A$40</f>
        <v xml:space="preserve">8. PREPARED BY: </v>
      </c>
      <c r="B1705" s="229"/>
      <c r="C1705" s="229"/>
      <c r="D1705" s="229"/>
      <c r="E1705" s="229"/>
      <c r="F1705" s="229"/>
      <c r="G1705" s="229"/>
      <c r="H1705" s="230"/>
      <c r="I1705" s="243" t="str">
        <f>$I$40</f>
        <v>9. DATE</v>
      </c>
      <c r="J1705" s="244"/>
      <c r="K1705" s="243" t="str">
        <f>$K$40</f>
        <v>10. REVIEWED BY:    (Signature and Title of State Highway Official)</v>
      </c>
      <c r="L1705" s="245"/>
      <c r="M1705" s="245"/>
      <c r="N1705" s="245"/>
      <c r="O1705" s="245"/>
      <c r="P1705" s="245"/>
      <c r="Q1705" s="245"/>
      <c r="R1705" s="245"/>
      <c r="S1705" s="245"/>
      <c r="T1705" s="245"/>
      <c r="U1705" s="244"/>
      <c r="V1705" s="243" t="s">
        <v>28</v>
      </c>
      <c r="W1705" s="246"/>
    </row>
    <row r="1706" spans="1:23" ht="12.75" customHeight="1" x14ac:dyDescent="0.2">
      <c r="A1706" s="247" t="str">
        <f>$A$41</f>
        <v>(Signature and Title of Contractors Representative)</v>
      </c>
      <c r="B1706" s="248"/>
      <c r="C1706" s="248"/>
      <c r="D1706" s="248"/>
      <c r="E1706" s="248"/>
      <c r="F1706" s="248"/>
      <c r="G1706" s="248"/>
      <c r="H1706" s="249"/>
      <c r="I1706" s="250" t="str">
        <f>IF($I$41="","",$I$41)</f>
        <v/>
      </c>
      <c r="J1706" s="192"/>
      <c r="K1706" s="253" t="str">
        <f>IF($K$41="","",$K$41)</f>
        <v/>
      </c>
      <c r="L1706" s="146"/>
      <c r="M1706" s="146"/>
      <c r="N1706" s="146"/>
      <c r="O1706" s="146"/>
      <c r="P1706" s="146"/>
      <c r="Q1706" s="146"/>
      <c r="R1706" s="146"/>
      <c r="S1706" s="146"/>
      <c r="T1706" s="146"/>
      <c r="U1706" s="254"/>
      <c r="V1706" s="258" t="str">
        <f>IF($V$41="","",$V$41)</f>
        <v/>
      </c>
      <c r="W1706" s="259"/>
    </row>
    <row r="1707" spans="1:23" x14ac:dyDescent="0.2">
      <c r="A1707" s="262" t="str">
        <f>IF($A$42="","",$A$42)</f>
        <v/>
      </c>
      <c r="B1707" s="263"/>
      <c r="C1707" s="263"/>
      <c r="D1707" s="263"/>
      <c r="E1707" s="263"/>
      <c r="F1707" s="263"/>
      <c r="G1707" s="263"/>
      <c r="H1707" s="264"/>
      <c r="I1707" s="193"/>
      <c r="J1707" s="192"/>
      <c r="K1707" s="253"/>
      <c r="L1707" s="146"/>
      <c r="M1707" s="146"/>
      <c r="N1707" s="146"/>
      <c r="O1707" s="146"/>
      <c r="P1707" s="146"/>
      <c r="Q1707" s="146"/>
      <c r="R1707" s="146"/>
      <c r="S1707" s="146"/>
      <c r="T1707" s="146"/>
      <c r="U1707" s="254"/>
      <c r="V1707" s="258"/>
      <c r="W1707" s="259"/>
    </row>
    <row r="1708" spans="1:23" x14ac:dyDescent="0.2">
      <c r="A1708" s="262"/>
      <c r="B1708" s="263"/>
      <c r="C1708" s="263"/>
      <c r="D1708" s="263"/>
      <c r="E1708" s="263"/>
      <c r="F1708" s="263"/>
      <c r="G1708" s="263"/>
      <c r="H1708" s="264"/>
      <c r="I1708" s="193"/>
      <c r="J1708" s="192"/>
      <c r="K1708" s="253"/>
      <c r="L1708" s="146"/>
      <c r="M1708" s="146"/>
      <c r="N1708" s="146"/>
      <c r="O1708" s="146"/>
      <c r="P1708" s="146"/>
      <c r="Q1708" s="146"/>
      <c r="R1708" s="146"/>
      <c r="S1708" s="146"/>
      <c r="T1708" s="146"/>
      <c r="U1708" s="254"/>
      <c r="V1708" s="258"/>
      <c r="W1708" s="259"/>
    </row>
    <row r="1709" spans="1:23" ht="13.5" thickBot="1" x14ac:dyDescent="0.25">
      <c r="A1709" s="265"/>
      <c r="B1709" s="266"/>
      <c r="C1709" s="266"/>
      <c r="D1709" s="266"/>
      <c r="E1709" s="266"/>
      <c r="F1709" s="266"/>
      <c r="G1709" s="266"/>
      <c r="H1709" s="267"/>
      <c r="I1709" s="251"/>
      <c r="J1709" s="252"/>
      <c r="K1709" s="255"/>
      <c r="L1709" s="256"/>
      <c r="M1709" s="256"/>
      <c r="N1709" s="256"/>
      <c r="O1709" s="256"/>
      <c r="P1709" s="256"/>
      <c r="Q1709" s="256"/>
      <c r="R1709" s="256"/>
      <c r="S1709" s="256"/>
      <c r="T1709" s="256"/>
      <c r="U1709" s="257"/>
      <c r="V1709" s="260"/>
      <c r="W1709" s="261"/>
    </row>
    <row r="1710" spans="1:23" x14ac:dyDescent="0.2">
      <c r="A1710" s="234" t="str">
        <f>$A$45</f>
        <v>Form FHWA- 1391 (Rev. 06-22)</v>
      </c>
      <c r="B1710" s="235"/>
      <c r="C1710" s="236"/>
      <c r="D1710" s="236"/>
      <c r="E1710" s="49"/>
      <c r="F1710" s="49"/>
      <c r="G1710" s="49"/>
      <c r="H1710" s="49"/>
      <c r="I1710" s="49"/>
      <c r="J1710" s="237" t="str">
        <f>$J$45</f>
        <v>PREVIOUS EDITIONS ARE OBSOLETE</v>
      </c>
      <c r="K1710" s="237"/>
      <c r="L1710" s="237"/>
      <c r="M1710" s="237"/>
      <c r="N1710" s="237"/>
      <c r="O1710" s="237"/>
      <c r="P1710" s="237"/>
      <c r="Q1710" s="237"/>
      <c r="R1710" s="237"/>
      <c r="S1710" s="237"/>
      <c r="T1710" s="237"/>
      <c r="U1710" s="237"/>
      <c r="V1710" s="237"/>
      <c r="W1710" s="237"/>
    </row>
    <row r="1711" spans="1:23" ht="13.5" thickBot="1" x14ac:dyDescent="0.25"/>
    <row r="1712" spans="1:23" s="52" customFormat="1" ht="18.75" thickBot="1" x14ac:dyDescent="0.3">
      <c r="A1712" s="207" t="str">
        <f>$A$10</f>
        <v xml:space="preserve">FEDERAL-AID HIGHWAY CONSTRUCTION CONTRACTORS ANNUAL EEO REPORT </v>
      </c>
      <c r="B1712" s="208"/>
      <c r="C1712" s="208"/>
      <c r="D1712" s="208"/>
      <c r="E1712" s="208"/>
      <c r="F1712" s="208"/>
      <c r="G1712" s="208"/>
      <c r="H1712" s="208"/>
      <c r="I1712" s="208"/>
      <c r="J1712" s="208"/>
      <c r="K1712" s="208"/>
      <c r="L1712" s="208"/>
      <c r="M1712" s="208"/>
      <c r="N1712" s="208"/>
      <c r="O1712" s="208"/>
      <c r="P1712" s="208"/>
      <c r="Q1712" s="208"/>
      <c r="R1712" s="208"/>
      <c r="S1712" s="208"/>
      <c r="T1712" s="208"/>
      <c r="U1712" s="208"/>
      <c r="V1712" s="208"/>
      <c r="W1712" s="209"/>
    </row>
    <row r="1713" spans="1:23" ht="12.75" customHeight="1" x14ac:dyDescent="0.2">
      <c r="A1713" s="210" t="str">
        <f>$A$11</f>
        <v xml:space="preserve">1. SELECT FIELD FROM DROPDOWN MENU: </v>
      </c>
      <c r="B1713" s="211"/>
      <c r="C1713" s="211"/>
      <c r="D1713" s="212"/>
      <c r="E1713" s="213" t="str">
        <f>$E$11</f>
        <v>2. COMPANY NAME, CITY, STATE:</v>
      </c>
      <c r="F1713" s="138"/>
      <c r="G1713" s="138"/>
      <c r="H1713" s="138"/>
      <c r="I1713" s="214"/>
      <c r="J1713" s="161" t="str">
        <f>$J$11</f>
        <v>3. PROJECT NAME or DESCRIPTION:</v>
      </c>
      <c r="K1713" s="162"/>
      <c r="L1713" s="162"/>
      <c r="M1713" s="162"/>
      <c r="N1713" s="163" t="str">
        <f>$N$11</f>
        <v>4. DOLLAR AMOUNT OF CONTRACT:</v>
      </c>
      <c r="O1713" s="164"/>
      <c r="P1713" s="164"/>
      <c r="Q1713" s="164"/>
      <c r="R1713" s="215" t="str">
        <f>$R$11</f>
        <v>5.REPORTING WEEK FOR THIS PROJECT:</v>
      </c>
      <c r="S1713" s="216"/>
      <c r="T1713" s="216"/>
      <c r="U1713" s="216"/>
      <c r="V1713" s="216"/>
      <c r="W1713" s="217"/>
    </row>
    <row r="1714" spans="1:23" ht="12.75" customHeight="1" x14ac:dyDescent="0.2">
      <c r="A1714" s="184"/>
      <c r="B1714" s="185"/>
      <c r="C1714" s="185"/>
      <c r="D1714" s="186"/>
      <c r="E1714" s="190" t="str">
        <f>IF($D$4="","Enter Company information at top of spreadsheet",$D$4)</f>
        <v>Enter Company information at top of spreadsheet</v>
      </c>
      <c r="F1714" s="191"/>
      <c r="G1714" s="191"/>
      <c r="H1714" s="191"/>
      <c r="I1714" s="192"/>
      <c r="J1714" s="165"/>
      <c r="K1714" s="166"/>
      <c r="L1714" s="166"/>
      <c r="M1714" s="166"/>
      <c r="N1714" s="169"/>
      <c r="O1714" s="170"/>
      <c r="P1714" s="170"/>
      <c r="Q1714" s="171"/>
      <c r="R1714" s="197"/>
      <c r="S1714" s="198"/>
      <c r="T1714" s="198"/>
      <c r="U1714" s="198"/>
      <c r="V1714" s="198"/>
      <c r="W1714" s="199"/>
    </row>
    <row r="1715" spans="1:23" x14ac:dyDescent="0.2">
      <c r="A1715" s="184"/>
      <c r="B1715" s="185"/>
      <c r="C1715" s="185"/>
      <c r="D1715" s="186"/>
      <c r="E1715" s="193"/>
      <c r="F1715" s="191"/>
      <c r="G1715" s="191"/>
      <c r="H1715" s="191"/>
      <c r="I1715" s="192"/>
      <c r="J1715" s="165"/>
      <c r="K1715" s="166"/>
      <c r="L1715" s="166"/>
      <c r="M1715" s="166"/>
      <c r="N1715" s="172"/>
      <c r="O1715" s="170"/>
      <c r="P1715" s="170"/>
      <c r="Q1715" s="171"/>
      <c r="R1715" s="200"/>
      <c r="S1715" s="198"/>
      <c r="T1715" s="198"/>
      <c r="U1715" s="198"/>
      <c r="V1715" s="198"/>
      <c r="W1715" s="199"/>
    </row>
    <row r="1716" spans="1:23" ht="13.5" thickBot="1" x14ac:dyDescent="0.25">
      <c r="A1716" s="187"/>
      <c r="B1716" s="188"/>
      <c r="C1716" s="188"/>
      <c r="D1716" s="189"/>
      <c r="E1716" s="194"/>
      <c r="F1716" s="195"/>
      <c r="G1716" s="195"/>
      <c r="H1716" s="195"/>
      <c r="I1716" s="196"/>
      <c r="J1716" s="167"/>
      <c r="K1716" s="168"/>
      <c r="L1716" s="168"/>
      <c r="M1716" s="168"/>
      <c r="N1716" s="173"/>
      <c r="O1716" s="174"/>
      <c r="P1716" s="174"/>
      <c r="Q1716" s="175"/>
      <c r="R1716" s="201"/>
      <c r="S1716" s="202"/>
      <c r="T1716" s="202"/>
      <c r="U1716" s="202"/>
      <c r="V1716" s="202"/>
      <c r="W1716" s="203"/>
    </row>
    <row r="1717" spans="1:23" ht="13.5" customHeight="1" thickBot="1" x14ac:dyDescent="0.25">
      <c r="A1717" s="204" t="str">
        <f>$A$15</f>
        <v>This collection of information is required by law and regulation 23 U.S.C. 140a and 23 CFR Part 230. The OMB control number for this collection is 2125-0019 expiring in March 2025.</v>
      </c>
      <c r="B1717" s="205"/>
      <c r="C1717" s="205"/>
      <c r="D1717" s="205"/>
      <c r="E1717" s="205"/>
      <c r="F1717" s="205"/>
      <c r="G1717" s="205"/>
      <c r="H1717" s="205"/>
      <c r="I1717" s="205"/>
      <c r="J1717" s="205"/>
      <c r="K1717" s="205"/>
      <c r="L1717" s="205"/>
      <c r="M1717" s="205"/>
      <c r="N1717" s="205"/>
      <c r="O1717" s="205"/>
      <c r="P1717" s="205"/>
      <c r="Q1717" s="205"/>
      <c r="R1717" s="205"/>
      <c r="S1717" s="205"/>
      <c r="T1717" s="205"/>
      <c r="U1717" s="205"/>
      <c r="V1717" s="205"/>
      <c r="W1717" s="206"/>
    </row>
    <row r="1718" spans="1:23" ht="24.75" customHeight="1" thickBot="1" x14ac:dyDescent="0.25">
      <c r="A1718" s="178" t="str">
        <f>$A$16</f>
        <v>6. WORKFORCE ON FEDERAL-AID AND CONSTRUCTION SITE(S) DURING LAST FULL PAY PERIOD ENDING IN JULY 2024</v>
      </c>
      <c r="B1718" s="179"/>
      <c r="C1718" s="179"/>
      <c r="D1718" s="179"/>
      <c r="E1718" s="179"/>
      <c r="F1718" s="179"/>
      <c r="G1718" s="179"/>
      <c r="H1718" s="179"/>
      <c r="I1718" s="179"/>
      <c r="J1718" s="179"/>
      <c r="K1718" s="179"/>
      <c r="L1718" s="179"/>
      <c r="M1718" s="179"/>
      <c r="N1718" s="179"/>
      <c r="O1718" s="179"/>
      <c r="P1718" s="179"/>
      <c r="Q1718" s="179"/>
      <c r="R1718" s="179"/>
      <c r="S1718" s="179"/>
      <c r="T1718" s="179"/>
      <c r="U1718" s="179"/>
      <c r="V1718" s="179"/>
      <c r="W1718" s="180"/>
    </row>
    <row r="1719" spans="1:23" ht="14.25" thickTop="1" thickBot="1" x14ac:dyDescent="0.25">
      <c r="A1719" s="181" t="str">
        <f>$A$17</f>
        <v>TABLE A</v>
      </c>
      <c r="B1719" s="182"/>
      <c r="C1719" s="182"/>
      <c r="D1719" s="182"/>
      <c r="E1719" s="182"/>
      <c r="F1719" s="182"/>
      <c r="G1719" s="182"/>
      <c r="H1719" s="182"/>
      <c r="I1719" s="182"/>
      <c r="J1719" s="182"/>
      <c r="K1719" s="182"/>
      <c r="L1719" s="182"/>
      <c r="M1719" s="182"/>
      <c r="N1719" s="182"/>
      <c r="O1719" s="182"/>
      <c r="P1719" s="182"/>
      <c r="Q1719" s="182"/>
      <c r="R1719" s="182"/>
      <c r="S1719" s="183"/>
      <c r="T1719" s="231" t="str">
        <f>$T$17</f>
        <v>TABLE B</v>
      </c>
      <c r="U1719" s="232"/>
      <c r="V1719" s="232"/>
      <c r="W1719" s="233"/>
    </row>
    <row r="1720" spans="1:23" ht="102" customHeight="1" thickTop="1" thickBot="1" x14ac:dyDescent="0.25">
      <c r="A1720" s="32" t="str">
        <f>$A$18</f>
        <v>JOB CATEGORIES</v>
      </c>
      <c r="B1720" s="238" t="str">
        <f>$B$18</f>
        <v>TOTAL EMPLOYED</v>
      </c>
      <c r="C1720" s="239"/>
      <c r="D1720" s="240" t="str">
        <f>$D$18</f>
        <v>TOTAL RACIAL / ETHNIC MINORITY</v>
      </c>
      <c r="E1720" s="241"/>
      <c r="F1720" s="242" t="str">
        <f>$F$18</f>
        <v>BLACK or
AFRICAN
AMERICAN</v>
      </c>
      <c r="G1720" s="177"/>
      <c r="H1720" s="176" t="str">
        <f>$H$18</f>
        <v>HISPANIC OR LATINO</v>
      </c>
      <c r="I1720" s="177"/>
      <c r="J1720" s="176" t="str">
        <f>$J$18</f>
        <v>AMERICAN 
INDIAN OR 
ALASKA 
NATIVE</v>
      </c>
      <c r="K1720" s="177"/>
      <c r="L1720" s="176" t="str">
        <f>$L$18</f>
        <v>ASIAN</v>
      </c>
      <c r="M1720" s="177"/>
      <c r="N1720" s="176" t="str">
        <f>$N$18</f>
        <v>NATIVE 
HAWAIIAN OR 
OTHER PACIFIC ISLANDER</v>
      </c>
      <c r="O1720" s="177"/>
      <c r="P1720" s="176" t="str">
        <f>$P$18</f>
        <v>TWO OR MORE RACES</v>
      </c>
      <c r="Q1720" s="177"/>
      <c r="R1720" s="176" t="str">
        <f>$R$18</f>
        <v xml:space="preserve">WHITE </v>
      </c>
      <c r="S1720" s="218"/>
      <c r="T1720" s="219" t="str">
        <f>$T$18</f>
        <v>APPRENTICES</v>
      </c>
      <c r="U1720" s="219"/>
      <c r="V1720" s="220" t="str">
        <f>$V$18</f>
        <v>ON THE JOB TRAINEES</v>
      </c>
      <c r="W1720" s="221"/>
    </row>
    <row r="1721" spans="1:23" ht="13.5" thickBot="1" x14ac:dyDescent="0.25">
      <c r="A1721" s="33"/>
      <c r="B1721" s="34" t="str">
        <f>$B$19</f>
        <v>M</v>
      </c>
      <c r="C1721" s="35" t="str">
        <f>$C$19</f>
        <v>F</v>
      </c>
      <c r="D1721" s="36" t="str">
        <f>$D$19</f>
        <v>M</v>
      </c>
      <c r="E1721" s="35" t="str">
        <f>$E$19</f>
        <v>F</v>
      </c>
      <c r="F1721" s="37" t="str">
        <f>$F$19</f>
        <v>M</v>
      </c>
      <c r="G1721" s="38" t="str">
        <f>$G$19</f>
        <v>F</v>
      </c>
      <c r="H1721" s="39" t="str">
        <f>$H$19</f>
        <v>M</v>
      </c>
      <c r="I1721" s="38" t="str">
        <f>$I$19</f>
        <v>F</v>
      </c>
      <c r="J1721" s="39" t="str">
        <f>$J$19</f>
        <v>M</v>
      </c>
      <c r="K1721" s="38" t="str">
        <f>$K$19</f>
        <v>F</v>
      </c>
      <c r="L1721" s="39" t="str">
        <f>$L$19</f>
        <v>M</v>
      </c>
      <c r="M1721" s="38" t="str">
        <f>$M$19</f>
        <v>F</v>
      </c>
      <c r="N1721" s="39" t="str">
        <f>$N$19</f>
        <v>M</v>
      </c>
      <c r="O1721" s="38" t="str">
        <f>$O$19</f>
        <v>F</v>
      </c>
      <c r="P1721" s="39" t="str">
        <f>$P$19</f>
        <v>M</v>
      </c>
      <c r="Q1721" s="38" t="str">
        <f>$Q$19</f>
        <v>F</v>
      </c>
      <c r="R1721" s="39" t="str">
        <f>$R$19</f>
        <v>M</v>
      </c>
      <c r="S1721" s="40" t="str">
        <f>$S$19</f>
        <v>F</v>
      </c>
      <c r="T1721" s="41" t="str">
        <f>$T$19</f>
        <v>M</v>
      </c>
      <c r="U1721" s="35" t="str">
        <f>$U$19</f>
        <v>F</v>
      </c>
      <c r="V1721" s="96" t="str">
        <f>$V$19</f>
        <v>M</v>
      </c>
      <c r="W1721" s="42" t="str">
        <f>$W$19</f>
        <v>F</v>
      </c>
    </row>
    <row r="1722" spans="1:23" ht="13.5" thickBot="1" x14ac:dyDescent="0.25">
      <c r="A1722" s="43" t="str">
        <f>$A$20</f>
        <v>OFFICIALS</v>
      </c>
      <c r="B1722" s="111">
        <f>F1722+H1722+J1722+L1722+N1722+P1722+R1722</f>
        <v>0</v>
      </c>
      <c r="C1722" s="112">
        <f t="shared" ref="C1722:C1736" si="275">G1722+I1722+K1722+M1722+O1722+Q1722+S1722</f>
        <v>0</v>
      </c>
      <c r="D1722" s="113">
        <f t="shared" ref="D1722:D1736" si="276">F1722+H1722+J1722+L1722+N1722+P1722</f>
        <v>0</v>
      </c>
      <c r="E1722" s="112">
        <f t="shared" ref="E1722:E1736" si="277">G1722+I1722+K1722+M1722+O1722+Q1722</f>
        <v>0</v>
      </c>
      <c r="F1722" s="55"/>
      <c r="G1722" s="56"/>
      <c r="H1722" s="57"/>
      <c r="I1722" s="56"/>
      <c r="J1722" s="57"/>
      <c r="K1722" s="56"/>
      <c r="L1722" s="57"/>
      <c r="M1722" s="56"/>
      <c r="N1722" s="57"/>
      <c r="O1722" s="56"/>
      <c r="P1722" s="57"/>
      <c r="Q1722" s="56"/>
      <c r="R1722" s="58"/>
      <c r="S1722" s="59"/>
      <c r="T1722" s="128"/>
      <c r="U1722" s="129"/>
      <c r="V1722" s="128"/>
      <c r="W1722" s="130"/>
    </row>
    <row r="1723" spans="1:23" ht="13.5" thickBot="1" x14ac:dyDescent="0.25">
      <c r="A1723" s="43" t="str">
        <f>$A$21</f>
        <v>SUPERVISORS</v>
      </c>
      <c r="B1723" s="111">
        <f t="shared" ref="B1723:B1736" si="278">F1723+H1723+J1723+L1723+N1723+P1723+R1723</f>
        <v>0</v>
      </c>
      <c r="C1723" s="112">
        <f t="shared" si="275"/>
        <v>0</v>
      </c>
      <c r="D1723" s="113">
        <f t="shared" si="276"/>
        <v>0</v>
      </c>
      <c r="E1723" s="112">
        <f t="shared" si="277"/>
        <v>0</v>
      </c>
      <c r="F1723" s="55"/>
      <c r="G1723" s="56"/>
      <c r="H1723" s="57"/>
      <c r="I1723" s="56"/>
      <c r="J1723" s="57"/>
      <c r="K1723" s="56"/>
      <c r="L1723" s="57"/>
      <c r="M1723" s="56"/>
      <c r="N1723" s="57"/>
      <c r="O1723" s="56"/>
      <c r="P1723" s="57"/>
      <c r="Q1723" s="60"/>
      <c r="R1723" s="61"/>
      <c r="S1723" s="62"/>
      <c r="T1723" s="131"/>
      <c r="U1723" s="132"/>
      <c r="V1723" s="131"/>
      <c r="W1723" s="133"/>
    </row>
    <row r="1724" spans="1:23" ht="13.5" thickBot="1" x14ac:dyDescent="0.25">
      <c r="A1724" s="43" t="str">
        <f>$A$22</f>
        <v>FOREMEN/WOMEN</v>
      </c>
      <c r="B1724" s="111">
        <f t="shared" si="278"/>
        <v>0</v>
      </c>
      <c r="C1724" s="112">
        <f t="shared" si="275"/>
        <v>0</v>
      </c>
      <c r="D1724" s="113">
        <f t="shared" si="276"/>
        <v>0</v>
      </c>
      <c r="E1724" s="112">
        <f t="shared" si="277"/>
        <v>0</v>
      </c>
      <c r="F1724" s="55"/>
      <c r="G1724" s="56"/>
      <c r="H1724" s="57"/>
      <c r="I1724" s="56"/>
      <c r="J1724" s="57"/>
      <c r="K1724" s="56"/>
      <c r="L1724" s="57"/>
      <c r="M1724" s="56"/>
      <c r="N1724" s="57"/>
      <c r="O1724" s="56"/>
      <c r="P1724" s="57"/>
      <c r="Q1724" s="60"/>
      <c r="R1724" s="65"/>
      <c r="S1724" s="66"/>
      <c r="T1724" s="134"/>
      <c r="U1724" s="135"/>
      <c r="V1724" s="134"/>
      <c r="W1724" s="136"/>
    </row>
    <row r="1725" spans="1:23" ht="13.5" thickBot="1" x14ac:dyDescent="0.25">
      <c r="A1725" s="43" t="str">
        <f>$A$23</f>
        <v>CLERICAL</v>
      </c>
      <c r="B1725" s="111">
        <f t="shared" si="278"/>
        <v>0</v>
      </c>
      <c r="C1725" s="112">
        <f t="shared" si="275"/>
        <v>0</v>
      </c>
      <c r="D1725" s="113">
        <f t="shared" si="276"/>
        <v>0</v>
      </c>
      <c r="E1725" s="112">
        <f t="shared" si="277"/>
        <v>0</v>
      </c>
      <c r="F1725" s="55"/>
      <c r="G1725" s="56"/>
      <c r="H1725" s="57"/>
      <c r="I1725" s="56"/>
      <c r="J1725" s="57"/>
      <c r="K1725" s="56"/>
      <c r="L1725" s="57"/>
      <c r="M1725" s="56"/>
      <c r="N1725" s="57"/>
      <c r="O1725" s="56"/>
      <c r="P1725" s="57"/>
      <c r="Q1725" s="60"/>
      <c r="R1725" s="65"/>
      <c r="S1725" s="66"/>
      <c r="T1725" s="134"/>
      <c r="U1725" s="135"/>
      <c r="V1725" s="134"/>
      <c r="W1725" s="136"/>
    </row>
    <row r="1726" spans="1:23" ht="13.5" thickBot="1" x14ac:dyDescent="0.25">
      <c r="A1726" s="43" t="str">
        <f>$A$24</f>
        <v>EQUIPMENT OPERATORS</v>
      </c>
      <c r="B1726" s="111">
        <f t="shared" si="278"/>
        <v>0</v>
      </c>
      <c r="C1726" s="112">
        <f t="shared" si="275"/>
        <v>0</v>
      </c>
      <c r="D1726" s="113">
        <f t="shared" si="276"/>
        <v>0</v>
      </c>
      <c r="E1726" s="112">
        <f t="shared" si="277"/>
        <v>0</v>
      </c>
      <c r="F1726" s="55"/>
      <c r="G1726" s="56"/>
      <c r="H1726" s="57"/>
      <c r="I1726" s="56"/>
      <c r="J1726" s="57"/>
      <c r="K1726" s="56"/>
      <c r="L1726" s="57"/>
      <c r="M1726" s="56"/>
      <c r="N1726" s="57"/>
      <c r="O1726" s="56"/>
      <c r="P1726" s="57"/>
      <c r="Q1726" s="60"/>
      <c r="R1726" s="65"/>
      <c r="S1726" s="66"/>
      <c r="T1726" s="67"/>
      <c r="U1726" s="89"/>
      <c r="V1726" s="67"/>
      <c r="W1726" s="68"/>
    </row>
    <row r="1727" spans="1:23" ht="13.5" thickBot="1" x14ac:dyDescent="0.25">
      <c r="A1727" s="43" t="str">
        <f>$A$25</f>
        <v>MECHANICS</v>
      </c>
      <c r="B1727" s="111">
        <f t="shared" si="278"/>
        <v>0</v>
      </c>
      <c r="C1727" s="112">
        <f t="shared" si="275"/>
        <v>0</v>
      </c>
      <c r="D1727" s="113">
        <f t="shared" si="276"/>
        <v>0</v>
      </c>
      <c r="E1727" s="112">
        <f t="shared" si="277"/>
        <v>0</v>
      </c>
      <c r="F1727" s="55"/>
      <c r="G1727" s="56"/>
      <c r="H1727" s="57"/>
      <c r="I1727" s="56"/>
      <c r="J1727" s="57"/>
      <c r="K1727" s="56"/>
      <c r="L1727" s="57"/>
      <c r="M1727" s="56"/>
      <c r="N1727" s="57"/>
      <c r="O1727" s="56"/>
      <c r="P1727" s="57"/>
      <c r="Q1727" s="60"/>
      <c r="R1727" s="65"/>
      <c r="S1727" s="66"/>
      <c r="T1727" s="67"/>
      <c r="U1727" s="89"/>
      <c r="V1727" s="67"/>
      <c r="W1727" s="68"/>
    </row>
    <row r="1728" spans="1:23" ht="13.5" thickBot="1" x14ac:dyDescent="0.25">
      <c r="A1728" s="43" t="str">
        <f>$A$26</f>
        <v>TRUCK DRIVERS</v>
      </c>
      <c r="B1728" s="111">
        <f t="shared" si="278"/>
        <v>0</v>
      </c>
      <c r="C1728" s="112">
        <f t="shared" si="275"/>
        <v>0</v>
      </c>
      <c r="D1728" s="113">
        <f t="shared" si="276"/>
        <v>0</v>
      </c>
      <c r="E1728" s="112">
        <f t="shared" si="277"/>
        <v>0</v>
      </c>
      <c r="F1728" s="55"/>
      <c r="G1728" s="56"/>
      <c r="H1728" s="57"/>
      <c r="I1728" s="56"/>
      <c r="J1728" s="57"/>
      <c r="K1728" s="56"/>
      <c r="L1728" s="57"/>
      <c r="M1728" s="56"/>
      <c r="N1728" s="57"/>
      <c r="O1728" s="56"/>
      <c r="P1728" s="57"/>
      <c r="Q1728" s="60"/>
      <c r="R1728" s="69"/>
      <c r="S1728" s="70"/>
      <c r="T1728" s="63"/>
      <c r="U1728" s="90"/>
      <c r="V1728" s="63"/>
      <c r="W1728" s="64"/>
    </row>
    <row r="1729" spans="1:23" ht="13.5" thickBot="1" x14ac:dyDescent="0.25">
      <c r="A1729" s="43" t="str">
        <f>$A$27</f>
        <v>IRONWORKERS</v>
      </c>
      <c r="B1729" s="111">
        <f t="shared" si="278"/>
        <v>0</v>
      </c>
      <c r="C1729" s="112">
        <f t="shared" si="275"/>
        <v>0</v>
      </c>
      <c r="D1729" s="113">
        <f t="shared" si="276"/>
        <v>0</v>
      </c>
      <c r="E1729" s="112">
        <f t="shared" si="277"/>
        <v>0</v>
      </c>
      <c r="F1729" s="55"/>
      <c r="G1729" s="56"/>
      <c r="H1729" s="57"/>
      <c r="I1729" s="56"/>
      <c r="J1729" s="57"/>
      <c r="K1729" s="56"/>
      <c r="L1729" s="57"/>
      <c r="M1729" s="56"/>
      <c r="N1729" s="57"/>
      <c r="O1729" s="56"/>
      <c r="P1729" s="57"/>
      <c r="Q1729" s="60"/>
      <c r="R1729" s="71"/>
      <c r="S1729" s="72"/>
      <c r="T1729" s="73"/>
      <c r="U1729" s="91"/>
      <c r="V1729" s="73"/>
      <c r="W1729" s="74"/>
    </row>
    <row r="1730" spans="1:23" ht="13.5" thickBot="1" x14ac:dyDescent="0.25">
      <c r="A1730" s="43" t="str">
        <f>$A$28</f>
        <v>CARPENTERS</v>
      </c>
      <c r="B1730" s="111">
        <f t="shared" si="278"/>
        <v>0</v>
      </c>
      <c r="C1730" s="112">
        <f t="shared" si="275"/>
        <v>0</v>
      </c>
      <c r="D1730" s="113">
        <f t="shared" si="276"/>
        <v>0</v>
      </c>
      <c r="E1730" s="112">
        <f t="shared" si="277"/>
        <v>0</v>
      </c>
      <c r="F1730" s="55"/>
      <c r="G1730" s="56"/>
      <c r="H1730" s="57"/>
      <c r="I1730" s="56"/>
      <c r="J1730" s="57"/>
      <c r="K1730" s="56"/>
      <c r="L1730" s="57"/>
      <c r="M1730" s="56"/>
      <c r="N1730" s="57"/>
      <c r="O1730" s="56"/>
      <c r="P1730" s="57"/>
      <c r="Q1730" s="60"/>
      <c r="R1730" s="71"/>
      <c r="S1730" s="72"/>
      <c r="T1730" s="73"/>
      <c r="U1730" s="91"/>
      <c r="V1730" s="73"/>
      <c r="W1730" s="74"/>
    </row>
    <row r="1731" spans="1:23" ht="13.5" thickBot="1" x14ac:dyDescent="0.25">
      <c r="A1731" s="43" t="str">
        <f>$A$29</f>
        <v>CEMENT MASONS</v>
      </c>
      <c r="B1731" s="111">
        <f t="shared" si="278"/>
        <v>0</v>
      </c>
      <c r="C1731" s="112">
        <f t="shared" si="275"/>
        <v>0</v>
      </c>
      <c r="D1731" s="113">
        <f t="shared" si="276"/>
        <v>0</v>
      </c>
      <c r="E1731" s="112">
        <f t="shared" si="277"/>
        <v>0</v>
      </c>
      <c r="F1731" s="55"/>
      <c r="G1731" s="56"/>
      <c r="H1731" s="57"/>
      <c r="I1731" s="56"/>
      <c r="J1731" s="57"/>
      <c r="K1731" s="56"/>
      <c r="L1731" s="57"/>
      <c r="M1731" s="56"/>
      <c r="N1731" s="57"/>
      <c r="O1731" s="56"/>
      <c r="P1731" s="57"/>
      <c r="Q1731" s="60"/>
      <c r="R1731" s="71"/>
      <c r="S1731" s="72"/>
      <c r="T1731" s="73"/>
      <c r="U1731" s="91"/>
      <c r="V1731" s="73"/>
      <c r="W1731" s="74"/>
    </row>
    <row r="1732" spans="1:23" ht="13.5" thickBot="1" x14ac:dyDescent="0.25">
      <c r="A1732" s="43" t="str">
        <f>$A$30</f>
        <v>ELECTRICIANS</v>
      </c>
      <c r="B1732" s="111">
        <f t="shared" si="278"/>
        <v>0</v>
      </c>
      <c r="C1732" s="112">
        <f t="shared" si="275"/>
        <v>0</v>
      </c>
      <c r="D1732" s="113">
        <f t="shared" si="276"/>
        <v>0</v>
      </c>
      <c r="E1732" s="112">
        <f t="shared" si="277"/>
        <v>0</v>
      </c>
      <c r="F1732" s="55"/>
      <c r="G1732" s="56"/>
      <c r="H1732" s="57"/>
      <c r="I1732" s="56"/>
      <c r="J1732" s="57"/>
      <c r="K1732" s="56"/>
      <c r="L1732" s="57"/>
      <c r="M1732" s="56"/>
      <c r="N1732" s="57"/>
      <c r="O1732" s="56"/>
      <c r="P1732" s="57"/>
      <c r="Q1732" s="60"/>
      <c r="R1732" s="71"/>
      <c r="S1732" s="72"/>
      <c r="T1732" s="73"/>
      <c r="U1732" s="91"/>
      <c r="V1732" s="73"/>
      <c r="W1732" s="74"/>
    </row>
    <row r="1733" spans="1:23" ht="13.5" thickBot="1" x14ac:dyDescent="0.25">
      <c r="A1733" s="43" t="str">
        <f>$A$31</f>
        <v>PIPEFITTER/PLUMBERS</v>
      </c>
      <c r="B1733" s="111">
        <f t="shared" si="278"/>
        <v>0</v>
      </c>
      <c r="C1733" s="112">
        <f t="shared" si="275"/>
        <v>0</v>
      </c>
      <c r="D1733" s="113">
        <f t="shared" si="276"/>
        <v>0</v>
      </c>
      <c r="E1733" s="112">
        <f t="shared" si="277"/>
        <v>0</v>
      </c>
      <c r="F1733" s="55"/>
      <c r="G1733" s="56"/>
      <c r="H1733" s="57"/>
      <c r="I1733" s="56"/>
      <c r="J1733" s="57"/>
      <c r="K1733" s="56"/>
      <c r="L1733" s="57"/>
      <c r="M1733" s="56"/>
      <c r="N1733" s="57"/>
      <c r="O1733" s="56"/>
      <c r="P1733" s="57"/>
      <c r="Q1733" s="56"/>
      <c r="R1733" s="75"/>
      <c r="S1733" s="76"/>
      <c r="T1733" s="77"/>
      <c r="U1733" s="92"/>
      <c r="V1733" s="77"/>
      <c r="W1733" s="78"/>
    </row>
    <row r="1734" spans="1:23" ht="13.5" thickBot="1" x14ac:dyDescent="0.25">
      <c r="A1734" s="43" t="str">
        <f>$A$32</f>
        <v>PAINTERS</v>
      </c>
      <c r="B1734" s="111">
        <f t="shared" si="278"/>
        <v>0</v>
      </c>
      <c r="C1734" s="112">
        <f t="shared" si="275"/>
        <v>0</v>
      </c>
      <c r="D1734" s="113">
        <f t="shared" si="276"/>
        <v>0</v>
      </c>
      <c r="E1734" s="112">
        <f t="shared" si="277"/>
        <v>0</v>
      </c>
      <c r="F1734" s="55"/>
      <c r="G1734" s="56"/>
      <c r="H1734" s="57"/>
      <c r="I1734" s="56"/>
      <c r="J1734" s="57"/>
      <c r="K1734" s="56"/>
      <c r="L1734" s="57"/>
      <c r="M1734" s="56"/>
      <c r="N1734" s="57"/>
      <c r="O1734" s="56"/>
      <c r="P1734" s="57"/>
      <c r="Q1734" s="56"/>
      <c r="R1734" s="57"/>
      <c r="S1734" s="79"/>
      <c r="T1734" s="80"/>
      <c r="U1734" s="93"/>
      <c r="V1734" s="80"/>
      <c r="W1734" s="81"/>
    </row>
    <row r="1735" spans="1:23" ht="13.5" thickBot="1" x14ac:dyDescent="0.25">
      <c r="A1735" s="43" t="str">
        <f>$A$33</f>
        <v>LABORERS-SEMI SKILLED</v>
      </c>
      <c r="B1735" s="111">
        <f t="shared" si="278"/>
        <v>0</v>
      </c>
      <c r="C1735" s="112">
        <f t="shared" si="275"/>
        <v>0</v>
      </c>
      <c r="D1735" s="113">
        <f t="shared" si="276"/>
        <v>0</v>
      </c>
      <c r="E1735" s="112">
        <f t="shared" si="277"/>
        <v>0</v>
      </c>
      <c r="F1735" s="55"/>
      <c r="G1735" s="56"/>
      <c r="H1735" s="57"/>
      <c r="I1735" s="56"/>
      <c r="J1735" s="57"/>
      <c r="K1735" s="56"/>
      <c r="L1735" s="57"/>
      <c r="M1735" s="56"/>
      <c r="N1735" s="57"/>
      <c r="O1735" s="56"/>
      <c r="P1735" s="57"/>
      <c r="Q1735" s="56"/>
      <c r="R1735" s="57"/>
      <c r="S1735" s="79"/>
      <c r="T1735" s="80"/>
      <c r="U1735" s="93"/>
      <c r="V1735" s="80"/>
      <c r="W1735" s="81"/>
    </row>
    <row r="1736" spans="1:23" ht="13.5" thickBot="1" x14ac:dyDescent="0.25">
      <c r="A1736" s="43" t="str">
        <f>$A$34</f>
        <v>LABORERS-UNSKILLED</v>
      </c>
      <c r="B1736" s="111">
        <f t="shared" si="278"/>
        <v>0</v>
      </c>
      <c r="C1736" s="112">
        <f t="shared" si="275"/>
        <v>0</v>
      </c>
      <c r="D1736" s="113">
        <f t="shared" si="276"/>
        <v>0</v>
      </c>
      <c r="E1736" s="112">
        <f t="shared" si="277"/>
        <v>0</v>
      </c>
      <c r="F1736" s="55"/>
      <c r="G1736" s="56"/>
      <c r="H1736" s="57"/>
      <c r="I1736" s="56"/>
      <c r="J1736" s="57"/>
      <c r="K1736" s="56"/>
      <c r="L1736" s="57"/>
      <c r="M1736" s="56"/>
      <c r="N1736" s="57"/>
      <c r="O1736" s="56"/>
      <c r="P1736" s="57"/>
      <c r="Q1736" s="56"/>
      <c r="R1736" s="57"/>
      <c r="S1736" s="79"/>
      <c r="T1736" s="80"/>
      <c r="U1736" s="93"/>
      <c r="V1736" s="80"/>
      <c r="W1736" s="81"/>
    </row>
    <row r="1737" spans="1:23" ht="13.5" thickBot="1" x14ac:dyDescent="0.25">
      <c r="A1737" s="43" t="str">
        <f>$A$35</f>
        <v>TOTAL</v>
      </c>
      <c r="B1737" s="114">
        <f t="shared" ref="B1737:O1737" si="279">SUM(B1722:B1736)</f>
        <v>0</v>
      </c>
      <c r="C1737" s="110">
        <f t="shared" si="279"/>
        <v>0</v>
      </c>
      <c r="D1737" s="115">
        <f t="shared" si="279"/>
        <v>0</v>
      </c>
      <c r="E1737" s="109">
        <f t="shared" si="279"/>
        <v>0</v>
      </c>
      <c r="F1737" s="107">
        <f t="shared" si="279"/>
        <v>0</v>
      </c>
      <c r="G1737" s="108">
        <f t="shared" si="279"/>
        <v>0</v>
      </c>
      <c r="H1737" s="107">
        <f t="shared" si="279"/>
        <v>0</v>
      </c>
      <c r="I1737" s="108">
        <f t="shared" si="279"/>
        <v>0</v>
      </c>
      <c r="J1737" s="107">
        <f t="shared" si="279"/>
        <v>0</v>
      </c>
      <c r="K1737" s="108">
        <f t="shared" si="279"/>
        <v>0</v>
      </c>
      <c r="L1737" s="107">
        <f t="shared" si="279"/>
        <v>0</v>
      </c>
      <c r="M1737" s="108">
        <f t="shared" si="279"/>
        <v>0</v>
      </c>
      <c r="N1737" s="107">
        <f t="shared" si="279"/>
        <v>0</v>
      </c>
      <c r="O1737" s="108">
        <f t="shared" si="279"/>
        <v>0</v>
      </c>
      <c r="P1737" s="107">
        <f>SUM(P1722:P1736)</f>
        <v>0</v>
      </c>
      <c r="Q1737" s="108">
        <f>SUM(Q1722:Q1736)</f>
        <v>0</v>
      </c>
      <c r="R1737" s="107">
        <f t="shared" ref="R1737:S1737" si="280">SUM(R1722:R1736)</f>
        <v>0</v>
      </c>
      <c r="S1737" s="109">
        <f t="shared" si="280"/>
        <v>0</v>
      </c>
      <c r="T1737" s="107">
        <f>SUM(T1722:T1736)</f>
        <v>0</v>
      </c>
      <c r="U1737" s="110">
        <f>SUM(U1722:U1736)</f>
        <v>0</v>
      </c>
      <c r="V1737" s="107">
        <f>SUM(V1722:V1736)</f>
        <v>0</v>
      </c>
      <c r="W1737" s="109">
        <f>SUM(W1722:W1736)</f>
        <v>0</v>
      </c>
    </row>
    <row r="1738" spans="1:23" ht="12.75" customHeight="1" x14ac:dyDescent="0.2">
      <c r="A1738" s="222" t="str">
        <f>$A$36</f>
        <v>TABLE C (Table B data by racial status)</v>
      </c>
      <c r="B1738" s="223"/>
      <c r="C1738" s="223"/>
      <c r="D1738" s="223"/>
      <c r="E1738" s="223"/>
      <c r="F1738" s="223"/>
      <c r="G1738" s="223"/>
      <c r="H1738" s="223"/>
      <c r="I1738" s="223"/>
      <c r="J1738" s="223"/>
      <c r="K1738" s="223"/>
      <c r="L1738" s="223"/>
      <c r="M1738" s="223"/>
      <c r="N1738" s="223"/>
      <c r="O1738" s="223"/>
      <c r="P1738" s="223"/>
      <c r="Q1738" s="223"/>
      <c r="R1738" s="223"/>
      <c r="S1738" s="223"/>
      <c r="T1738" s="223"/>
      <c r="U1738" s="223"/>
      <c r="V1738" s="223"/>
      <c r="W1738" s="224"/>
    </row>
    <row r="1739" spans="1:23" ht="13.5" thickBot="1" x14ac:dyDescent="0.25">
      <c r="A1739" s="225"/>
      <c r="B1739" s="226"/>
      <c r="C1739" s="226"/>
      <c r="D1739" s="226"/>
      <c r="E1739" s="226"/>
      <c r="F1739" s="226"/>
      <c r="G1739" s="226"/>
      <c r="H1739" s="226"/>
      <c r="I1739" s="226"/>
      <c r="J1739" s="226"/>
      <c r="K1739" s="226"/>
      <c r="L1739" s="226"/>
      <c r="M1739" s="226"/>
      <c r="N1739" s="226"/>
      <c r="O1739" s="226"/>
      <c r="P1739" s="226"/>
      <c r="Q1739" s="226"/>
      <c r="R1739" s="226"/>
      <c r="S1739" s="226"/>
      <c r="T1739" s="226"/>
      <c r="U1739" s="226"/>
      <c r="V1739" s="226"/>
      <c r="W1739" s="227"/>
    </row>
    <row r="1740" spans="1:23" ht="13.5" thickBot="1" x14ac:dyDescent="0.25">
      <c r="A1740" s="43" t="str">
        <f>$A$38</f>
        <v>APPRENTICES</v>
      </c>
      <c r="B1740" s="112">
        <f>F1740+H1740+J1740+L1740+N1740+P1740+R1740</f>
        <v>0</v>
      </c>
      <c r="C1740" s="110">
        <f>G1740+I1740+K1740+M1740+O1740+Q1740+S1740</f>
        <v>0</v>
      </c>
      <c r="D1740" s="115">
        <f>F1740+H1740+J1740+L1740+N1740+P1740</f>
        <v>0</v>
      </c>
      <c r="E1740" s="112">
        <f>G1740+I1740+K1740+M1740+O1740+Q1740</f>
        <v>0</v>
      </c>
      <c r="F1740" s="94"/>
      <c r="G1740" s="56"/>
      <c r="H1740" s="95"/>
      <c r="I1740" s="56"/>
      <c r="J1740" s="95"/>
      <c r="K1740" s="56"/>
      <c r="L1740" s="95"/>
      <c r="M1740" s="56"/>
      <c r="N1740" s="95"/>
      <c r="O1740" s="56"/>
      <c r="P1740" s="95"/>
      <c r="Q1740" s="56"/>
      <c r="R1740" s="95"/>
      <c r="S1740" s="56"/>
      <c r="T1740" s="44"/>
      <c r="U1740" s="45"/>
      <c r="V1740" s="44"/>
      <c r="W1740" s="45"/>
    </row>
    <row r="1741" spans="1:23" ht="13.5" thickBot="1" x14ac:dyDescent="0.25">
      <c r="A1741" s="43" t="str">
        <f>$A$39</f>
        <v>OJT TRAINEES</v>
      </c>
      <c r="B1741" s="112">
        <f>F1741+H1741+J1741+L1741+N1741+P1741+R1741</f>
        <v>0</v>
      </c>
      <c r="C1741" s="110">
        <f>G1741+I1741+K1741+M1741+O1741+Q1741+S1741</f>
        <v>0</v>
      </c>
      <c r="D1741" s="115">
        <f>F1741+H1741+J1741+L1741+N1741+P1741</f>
        <v>0</v>
      </c>
      <c r="E1741" s="112">
        <f>G1741+I1741+K1741+M1741+O1741+Q1741</f>
        <v>0</v>
      </c>
      <c r="F1741" s="94"/>
      <c r="G1741" s="56"/>
      <c r="H1741" s="95"/>
      <c r="I1741" s="56"/>
      <c r="J1741" s="95"/>
      <c r="K1741" s="56"/>
      <c r="L1741" s="95"/>
      <c r="M1741" s="56"/>
      <c r="N1741" s="95"/>
      <c r="O1741" s="56"/>
      <c r="P1741" s="95"/>
      <c r="Q1741" s="56"/>
      <c r="R1741" s="95"/>
      <c r="S1741" s="56"/>
      <c r="T1741" s="46"/>
      <c r="U1741" s="47"/>
      <c r="V1741" s="46"/>
      <c r="W1741" s="47"/>
    </row>
    <row r="1742" spans="1:23" ht="15.75" customHeight="1" x14ac:dyDescent="0.2">
      <c r="A1742" s="228" t="str">
        <f>$A$40</f>
        <v xml:space="preserve">8. PREPARED BY: </v>
      </c>
      <c r="B1742" s="229"/>
      <c r="C1742" s="229"/>
      <c r="D1742" s="229"/>
      <c r="E1742" s="229"/>
      <c r="F1742" s="229"/>
      <c r="G1742" s="229"/>
      <c r="H1742" s="230"/>
      <c r="I1742" s="243" t="str">
        <f>$I$40</f>
        <v>9. DATE</v>
      </c>
      <c r="J1742" s="244"/>
      <c r="K1742" s="243" t="str">
        <f>$K$40</f>
        <v>10. REVIEWED BY:    (Signature and Title of State Highway Official)</v>
      </c>
      <c r="L1742" s="245"/>
      <c r="M1742" s="245"/>
      <c r="N1742" s="245"/>
      <c r="O1742" s="245"/>
      <c r="P1742" s="245"/>
      <c r="Q1742" s="245"/>
      <c r="R1742" s="245"/>
      <c r="S1742" s="245"/>
      <c r="T1742" s="245"/>
      <c r="U1742" s="244"/>
      <c r="V1742" s="243" t="s">
        <v>28</v>
      </c>
      <c r="W1742" s="246"/>
    </row>
    <row r="1743" spans="1:23" ht="12.75" customHeight="1" x14ac:dyDescent="0.2">
      <c r="A1743" s="247" t="str">
        <f>$A$41</f>
        <v>(Signature and Title of Contractors Representative)</v>
      </c>
      <c r="B1743" s="248"/>
      <c r="C1743" s="248"/>
      <c r="D1743" s="248"/>
      <c r="E1743" s="248"/>
      <c r="F1743" s="248"/>
      <c r="G1743" s="248"/>
      <c r="H1743" s="249"/>
      <c r="I1743" s="250" t="str">
        <f>IF($I$41="","",$I$41)</f>
        <v/>
      </c>
      <c r="J1743" s="192"/>
      <c r="K1743" s="253" t="str">
        <f>IF($K$41="","",$K$41)</f>
        <v/>
      </c>
      <c r="L1743" s="146"/>
      <c r="M1743" s="146"/>
      <c r="N1743" s="146"/>
      <c r="O1743" s="146"/>
      <c r="P1743" s="146"/>
      <c r="Q1743" s="146"/>
      <c r="R1743" s="146"/>
      <c r="S1743" s="146"/>
      <c r="T1743" s="146"/>
      <c r="U1743" s="254"/>
      <c r="V1743" s="258" t="str">
        <f>IF($V$41="","",$V$41)</f>
        <v/>
      </c>
      <c r="W1743" s="259"/>
    </row>
    <row r="1744" spans="1:23" x14ac:dyDescent="0.2">
      <c r="A1744" s="262" t="str">
        <f>IF($A$42="","",$A$42)</f>
        <v/>
      </c>
      <c r="B1744" s="263"/>
      <c r="C1744" s="263"/>
      <c r="D1744" s="263"/>
      <c r="E1744" s="263"/>
      <c r="F1744" s="263"/>
      <c r="G1744" s="263"/>
      <c r="H1744" s="264"/>
      <c r="I1744" s="193"/>
      <c r="J1744" s="192"/>
      <c r="K1744" s="253"/>
      <c r="L1744" s="146"/>
      <c r="M1744" s="146"/>
      <c r="N1744" s="146"/>
      <c r="O1744" s="146"/>
      <c r="P1744" s="146"/>
      <c r="Q1744" s="146"/>
      <c r="R1744" s="146"/>
      <c r="S1744" s="146"/>
      <c r="T1744" s="146"/>
      <c r="U1744" s="254"/>
      <c r="V1744" s="258"/>
      <c r="W1744" s="259"/>
    </row>
    <row r="1745" spans="1:23" x14ac:dyDescent="0.2">
      <c r="A1745" s="262"/>
      <c r="B1745" s="263"/>
      <c r="C1745" s="263"/>
      <c r="D1745" s="263"/>
      <c r="E1745" s="263"/>
      <c r="F1745" s="263"/>
      <c r="G1745" s="263"/>
      <c r="H1745" s="264"/>
      <c r="I1745" s="193"/>
      <c r="J1745" s="192"/>
      <c r="K1745" s="253"/>
      <c r="L1745" s="146"/>
      <c r="M1745" s="146"/>
      <c r="N1745" s="146"/>
      <c r="O1745" s="146"/>
      <c r="P1745" s="146"/>
      <c r="Q1745" s="146"/>
      <c r="R1745" s="146"/>
      <c r="S1745" s="146"/>
      <c r="T1745" s="146"/>
      <c r="U1745" s="254"/>
      <c r="V1745" s="258"/>
      <c r="W1745" s="259"/>
    </row>
    <row r="1746" spans="1:23" ht="13.5" thickBot="1" x14ac:dyDescent="0.25">
      <c r="A1746" s="265"/>
      <c r="B1746" s="266"/>
      <c r="C1746" s="266"/>
      <c r="D1746" s="266"/>
      <c r="E1746" s="266"/>
      <c r="F1746" s="266"/>
      <c r="G1746" s="266"/>
      <c r="H1746" s="267"/>
      <c r="I1746" s="251"/>
      <c r="J1746" s="252"/>
      <c r="K1746" s="255"/>
      <c r="L1746" s="256"/>
      <c r="M1746" s="256"/>
      <c r="N1746" s="256"/>
      <c r="O1746" s="256"/>
      <c r="P1746" s="256"/>
      <c r="Q1746" s="256"/>
      <c r="R1746" s="256"/>
      <c r="S1746" s="256"/>
      <c r="T1746" s="256"/>
      <c r="U1746" s="257"/>
      <c r="V1746" s="260"/>
      <c r="W1746" s="261"/>
    </row>
    <row r="1747" spans="1:23" x14ac:dyDescent="0.2">
      <c r="A1747" s="234" t="str">
        <f>$A$45</f>
        <v>Form FHWA- 1391 (Rev. 06-22)</v>
      </c>
      <c r="B1747" s="235"/>
      <c r="C1747" s="236"/>
      <c r="D1747" s="236"/>
      <c r="E1747" s="49"/>
      <c r="F1747" s="49"/>
      <c r="G1747" s="49"/>
      <c r="H1747" s="49"/>
      <c r="I1747" s="49"/>
      <c r="J1747" s="237" t="str">
        <f>$J$45</f>
        <v>PREVIOUS EDITIONS ARE OBSOLETE</v>
      </c>
      <c r="K1747" s="237"/>
      <c r="L1747" s="237"/>
      <c r="M1747" s="237"/>
      <c r="N1747" s="237"/>
      <c r="O1747" s="237"/>
      <c r="P1747" s="237"/>
      <c r="Q1747" s="237"/>
      <c r="R1747" s="237"/>
      <c r="S1747" s="237"/>
      <c r="T1747" s="237"/>
      <c r="U1747" s="237"/>
      <c r="V1747" s="237"/>
      <c r="W1747" s="237"/>
    </row>
    <row r="1748" spans="1:23" ht="13.5" thickBot="1" x14ac:dyDescent="0.25"/>
    <row r="1749" spans="1:23" s="52" customFormat="1" ht="18.75" thickBot="1" x14ac:dyDescent="0.3">
      <c r="A1749" s="207" t="str">
        <f>$A$10</f>
        <v xml:space="preserve">FEDERAL-AID HIGHWAY CONSTRUCTION CONTRACTORS ANNUAL EEO REPORT </v>
      </c>
      <c r="B1749" s="208"/>
      <c r="C1749" s="208"/>
      <c r="D1749" s="208"/>
      <c r="E1749" s="208"/>
      <c r="F1749" s="208"/>
      <c r="G1749" s="208"/>
      <c r="H1749" s="208"/>
      <c r="I1749" s="208"/>
      <c r="J1749" s="208"/>
      <c r="K1749" s="208"/>
      <c r="L1749" s="208"/>
      <c r="M1749" s="208"/>
      <c r="N1749" s="208"/>
      <c r="O1749" s="208"/>
      <c r="P1749" s="208"/>
      <c r="Q1749" s="208"/>
      <c r="R1749" s="208"/>
      <c r="S1749" s="208"/>
      <c r="T1749" s="208"/>
      <c r="U1749" s="208"/>
      <c r="V1749" s="208"/>
      <c r="W1749" s="209"/>
    </row>
    <row r="1750" spans="1:23" ht="12.75" customHeight="1" x14ac:dyDescent="0.2">
      <c r="A1750" s="210" t="str">
        <f>$A$11</f>
        <v xml:space="preserve">1. SELECT FIELD FROM DROPDOWN MENU: </v>
      </c>
      <c r="B1750" s="211"/>
      <c r="C1750" s="211"/>
      <c r="D1750" s="212"/>
      <c r="E1750" s="213" t="str">
        <f>$E$11</f>
        <v>2. COMPANY NAME, CITY, STATE:</v>
      </c>
      <c r="F1750" s="138"/>
      <c r="G1750" s="138"/>
      <c r="H1750" s="138"/>
      <c r="I1750" s="214"/>
      <c r="J1750" s="161" t="str">
        <f>$J$11</f>
        <v>3. PROJECT NAME or DESCRIPTION:</v>
      </c>
      <c r="K1750" s="162"/>
      <c r="L1750" s="162"/>
      <c r="M1750" s="162"/>
      <c r="N1750" s="163" t="str">
        <f>$N$11</f>
        <v>4. DOLLAR AMOUNT OF CONTRACT:</v>
      </c>
      <c r="O1750" s="164"/>
      <c r="P1750" s="164"/>
      <c r="Q1750" s="164"/>
      <c r="R1750" s="215" t="str">
        <f>$R$11</f>
        <v>5.REPORTING WEEK FOR THIS PROJECT:</v>
      </c>
      <c r="S1750" s="216"/>
      <c r="T1750" s="216"/>
      <c r="U1750" s="216"/>
      <c r="V1750" s="216"/>
      <c r="W1750" s="217"/>
    </row>
    <row r="1751" spans="1:23" ht="12.75" customHeight="1" x14ac:dyDescent="0.2">
      <c r="A1751" s="184"/>
      <c r="B1751" s="185"/>
      <c r="C1751" s="185"/>
      <c r="D1751" s="186"/>
      <c r="E1751" s="190" t="str">
        <f>IF($D$4="","Enter Company information at top of spreadsheet",$D$4)</f>
        <v>Enter Company information at top of spreadsheet</v>
      </c>
      <c r="F1751" s="191"/>
      <c r="G1751" s="191"/>
      <c r="H1751" s="191"/>
      <c r="I1751" s="192"/>
      <c r="J1751" s="165"/>
      <c r="K1751" s="166"/>
      <c r="L1751" s="166"/>
      <c r="M1751" s="166"/>
      <c r="N1751" s="169"/>
      <c r="O1751" s="170"/>
      <c r="P1751" s="170"/>
      <c r="Q1751" s="171"/>
      <c r="R1751" s="197"/>
      <c r="S1751" s="198"/>
      <c r="T1751" s="198"/>
      <c r="U1751" s="198"/>
      <c r="V1751" s="198"/>
      <c r="W1751" s="199"/>
    </row>
    <row r="1752" spans="1:23" x14ac:dyDescent="0.2">
      <c r="A1752" s="184"/>
      <c r="B1752" s="185"/>
      <c r="C1752" s="185"/>
      <c r="D1752" s="186"/>
      <c r="E1752" s="193"/>
      <c r="F1752" s="191"/>
      <c r="G1752" s="191"/>
      <c r="H1752" s="191"/>
      <c r="I1752" s="192"/>
      <c r="J1752" s="165"/>
      <c r="K1752" s="166"/>
      <c r="L1752" s="166"/>
      <c r="M1752" s="166"/>
      <c r="N1752" s="172"/>
      <c r="O1752" s="170"/>
      <c r="P1752" s="170"/>
      <c r="Q1752" s="171"/>
      <c r="R1752" s="200"/>
      <c r="S1752" s="198"/>
      <c r="T1752" s="198"/>
      <c r="U1752" s="198"/>
      <c r="V1752" s="198"/>
      <c r="W1752" s="199"/>
    </row>
    <row r="1753" spans="1:23" ht="13.5" thickBot="1" x14ac:dyDescent="0.25">
      <c r="A1753" s="187"/>
      <c r="B1753" s="188"/>
      <c r="C1753" s="188"/>
      <c r="D1753" s="189"/>
      <c r="E1753" s="194"/>
      <c r="F1753" s="195"/>
      <c r="G1753" s="195"/>
      <c r="H1753" s="195"/>
      <c r="I1753" s="196"/>
      <c r="J1753" s="167"/>
      <c r="K1753" s="168"/>
      <c r="L1753" s="168"/>
      <c r="M1753" s="168"/>
      <c r="N1753" s="173"/>
      <c r="O1753" s="174"/>
      <c r="P1753" s="174"/>
      <c r="Q1753" s="175"/>
      <c r="R1753" s="201"/>
      <c r="S1753" s="202"/>
      <c r="T1753" s="202"/>
      <c r="U1753" s="202"/>
      <c r="V1753" s="202"/>
      <c r="W1753" s="203"/>
    </row>
    <row r="1754" spans="1:23" ht="13.5" customHeight="1" thickBot="1" x14ac:dyDescent="0.25">
      <c r="A1754" s="204" t="str">
        <f>$A$15</f>
        <v>This collection of information is required by law and regulation 23 U.S.C. 140a and 23 CFR Part 230. The OMB control number for this collection is 2125-0019 expiring in March 2025.</v>
      </c>
      <c r="B1754" s="205"/>
      <c r="C1754" s="205"/>
      <c r="D1754" s="205"/>
      <c r="E1754" s="205"/>
      <c r="F1754" s="205"/>
      <c r="G1754" s="205"/>
      <c r="H1754" s="205"/>
      <c r="I1754" s="205"/>
      <c r="J1754" s="205"/>
      <c r="K1754" s="205"/>
      <c r="L1754" s="205"/>
      <c r="M1754" s="205"/>
      <c r="N1754" s="205"/>
      <c r="O1754" s="205"/>
      <c r="P1754" s="205"/>
      <c r="Q1754" s="205"/>
      <c r="R1754" s="205"/>
      <c r="S1754" s="205"/>
      <c r="T1754" s="205"/>
      <c r="U1754" s="205"/>
      <c r="V1754" s="205"/>
      <c r="W1754" s="206"/>
    </row>
    <row r="1755" spans="1:23" ht="24.75" customHeight="1" thickBot="1" x14ac:dyDescent="0.25">
      <c r="A1755" s="178" t="str">
        <f>$A$16</f>
        <v>6. WORKFORCE ON FEDERAL-AID AND CONSTRUCTION SITE(S) DURING LAST FULL PAY PERIOD ENDING IN JULY 2024</v>
      </c>
      <c r="B1755" s="179"/>
      <c r="C1755" s="179"/>
      <c r="D1755" s="179"/>
      <c r="E1755" s="179"/>
      <c r="F1755" s="179"/>
      <c r="G1755" s="179"/>
      <c r="H1755" s="179"/>
      <c r="I1755" s="179"/>
      <c r="J1755" s="179"/>
      <c r="K1755" s="179"/>
      <c r="L1755" s="179"/>
      <c r="M1755" s="179"/>
      <c r="N1755" s="179"/>
      <c r="O1755" s="179"/>
      <c r="P1755" s="179"/>
      <c r="Q1755" s="179"/>
      <c r="R1755" s="179"/>
      <c r="S1755" s="179"/>
      <c r="T1755" s="179"/>
      <c r="U1755" s="179"/>
      <c r="V1755" s="179"/>
      <c r="W1755" s="180"/>
    </row>
    <row r="1756" spans="1:23" ht="14.25" thickTop="1" thickBot="1" x14ac:dyDescent="0.25">
      <c r="A1756" s="181" t="str">
        <f>$A$17</f>
        <v>TABLE A</v>
      </c>
      <c r="B1756" s="182"/>
      <c r="C1756" s="182"/>
      <c r="D1756" s="182"/>
      <c r="E1756" s="182"/>
      <c r="F1756" s="182"/>
      <c r="G1756" s="182"/>
      <c r="H1756" s="182"/>
      <c r="I1756" s="182"/>
      <c r="J1756" s="182"/>
      <c r="K1756" s="182"/>
      <c r="L1756" s="182"/>
      <c r="M1756" s="182"/>
      <c r="N1756" s="182"/>
      <c r="O1756" s="182"/>
      <c r="P1756" s="182"/>
      <c r="Q1756" s="182"/>
      <c r="R1756" s="182"/>
      <c r="S1756" s="183"/>
      <c r="T1756" s="231" t="str">
        <f>$T$17</f>
        <v>TABLE B</v>
      </c>
      <c r="U1756" s="232"/>
      <c r="V1756" s="232"/>
      <c r="W1756" s="233"/>
    </row>
    <row r="1757" spans="1:23" ht="102" customHeight="1" thickTop="1" thickBot="1" x14ac:dyDescent="0.25">
      <c r="A1757" s="32" t="str">
        <f>$A$18</f>
        <v>JOB CATEGORIES</v>
      </c>
      <c r="B1757" s="238" t="str">
        <f>$B$18</f>
        <v>TOTAL EMPLOYED</v>
      </c>
      <c r="C1757" s="239"/>
      <c r="D1757" s="240" t="str">
        <f>$D$18</f>
        <v>TOTAL RACIAL / ETHNIC MINORITY</v>
      </c>
      <c r="E1757" s="241"/>
      <c r="F1757" s="242" t="str">
        <f>$F$18</f>
        <v>BLACK or
AFRICAN
AMERICAN</v>
      </c>
      <c r="G1757" s="177"/>
      <c r="H1757" s="176" t="str">
        <f>$H$18</f>
        <v>HISPANIC OR LATINO</v>
      </c>
      <c r="I1757" s="177"/>
      <c r="J1757" s="176" t="str">
        <f>$J$18</f>
        <v>AMERICAN 
INDIAN OR 
ALASKA 
NATIVE</v>
      </c>
      <c r="K1757" s="177"/>
      <c r="L1757" s="176" t="str">
        <f>$L$18</f>
        <v>ASIAN</v>
      </c>
      <c r="M1757" s="177"/>
      <c r="N1757" s="176" t="str">
        <f>$N$18</f>
        <v>NATIVE 
HAWAIIAN OR 
OTHER PACIFIC ISLANDER</v>
      </c>
      <c r="O1757" s="177"/>
      <c r="P1757" s="176" t="str">
        <f>$P$18</f>
        <v>TWO OR MORE RACES</v>
      </c>
      <c r="Q1757" s="177"/>
      <c r="R1757" s="176" t="str">
        <f>$R$18</f>
        <v xml:space="preserve">WHITE </v>
      </c>
      <c r="S1757" s="218"/>
      <c r="T1757" s="219" t="str">
        <f>$T$18</f>
        <v>APPRENTICES</v>
      </c>
      <c r="U1757" s="219"/>
      <c r="V1757" s="220" t="str">
        <f>$V$18</f>
        <v>ON THE JOB TRAINEES</v>
      </c>
      <c r="W1757" s="221"/>
    </row>
    <row r="1758" spans="1:23" ht="13.5" thickBot="1" x14ac:dyDescent="0.25">
      <c r="A1758" s="33"/>
      <c r="B1758" s="34" t="str">
        <f>$B$19</f>
        <v>M</v>
      </c>
      <c r="C1758" s="35" t="str">
        <f>$C$19</f>
        <v>F</v>
      </c>
      <c r="D1758" s="36" t="str">
        <f>$D$19</f>
        <v>M</v>
      </c>
      <c r="E1758" s="35" t="str">
        <f>$E$19</f>
        <v>F</v>
      </c>
      <c r="F1758" s="37" t="str">
        <f>$F$19</f>
        <v>M</v>
      </c>
      <c r="G1758" s="38" t="str">
        <f>$G$19</f>
        <v>F</v>
      </c>
      <c r="H1758" s="39" t="str">
        <f>$H$19</f>
        <v>M</v>
      </c>
      <c r="I1758" s="38" t="str">
        <f>$I$19</f>
        <v>F</v>
      </c>
      <c r="J1758" s="39" t="str">
        <f>$J$19</f>
        <v>M</v>
      </c>
      <c r="K1758" s="38" t="str">
        <f>$K$19</f>
        <v>F</v>
      </c>
      <c r="L1758" s="39" t="str">
        <f>$L$19</f>
        <v>M</v>
      </c>
      <c r="M1758" s="38" t="str">
        <f>$M$19</f>
        <v>F</v>
      </c>
      <c r="N1758" s="39" t="str">
        <f>$N$19</f>
        <v>M</v>
      </c>
      <c r="O1758" s="38" t="str">
        <f>$O$19</f>
        <v>F</v>
      </c>
      <c r="P1758" s="39" t="str">
        <f>$P$19</f>
        <v>M</v>
      </c>
      <c r="Q1758" s="38" t="str">
        <f>$Q$19</f>
        <v>F</v>
      </c>
      <c r="R1758" s="39" t="str">
        <f>$R$19</f>
        <v>M</v>
      </c>
      <c r="S1758" s="40" t="str">
        <f>$S$19</f>
        <v>F</v>
      </c>
      <c r="T1758" s="41" t="str">
        <f>$T$19</f>
        <v>M</v>
      </c>
      <c r="U1758" s="35" t="str">
        <f>$U$19</f>
        <v>F</v>
      </c>
      <c r="V1758" s="96" t="str">
        <f>$V$19</f>
        <v>M</v>
      </c>
      <c r="W1758" s="42" t="str">
        <f>$W$19</f>
        <v>F</v>
      </c>
    </row>
    <row r="1759" spans="1:23" ht="13.5" thickBot="1" x14ac:dyDescent="0.25">
      <c r="A1759" s="43" t="str">
        <f>$A$20</f>
        <v>OFFICIALS</v>
      </c>
      <c r="B1759" s="111">
        <f>F1759+H1759+J1759+L1759+N1759+P1759+R1759</f>
        <v>0</v>
      </c>
      <c r="C1759" s="112">
        <f t="shared" ref="C1759:C1773" si="281">G1759+I1759+K1759+M1759+O1759+Q1759+S1759</f>
        <v>0</v>
      </c>
      <c r="D1759" s="113">
        <f t="shared" ref="D1759:D1773" si="282">F1759+H1759+J1759+L1759+N1759+P1759</f>
        <v>0</v>
      </c>
      <c r="E1759" s="112">
        <f t="shared" ref="E1759:E1773" si="283">G1759+I1759+K1759+M1759+O1759+Q1759</f>
        <v>0</v>
      </c>
      <c r="F1759" s="55"/>
      <c r="G1759" s="56"/>
      <c r="H1759" s="57"/>
      <c r="I1759" s="56"/>
      <c r="J1759" s="57"/>
      <c r="K1759" s="56"/>
      <c r="L1759" s="57"/>
      <c r="M1759" s="56"/>
      <c r="N1759" s="57"/>
      <c r="O1759" s="56"/>
      <c r="P1759" s="57"/>
      <c r="Q1759" s="56"/>
      <c r="R1759" s="58"/>
      <c r="S1759" s="59"/>
      <c r="T1759" s="128"/>
      <c r="U1759" s="129"/>
      <c r="V1759" s="128"/>
      <c r="W1759" s="130"/>
    </row>
    <row r="1760" spans="1:23" ht="13.5" thickBot="1" x14ac:dyDescent="0.25">
      <c r="A1760" s="43" t="str">
        <f>$A$21</f>
        <v>SUPERVISORS</v>
      </c>
      <c r="B1760" s="111">
        <f t="shared" ref="B1760:B1773" si="284">F1760+H1760+J1760+L1760+N1760+P1760+R1760</f>
        <v>0</v>
      </c>
      <c r="C1760" s="112">
        <f t="shared" si="281"/>
        <v>0</v>
      </c>
      <c r="D1760" s="113">
        <f t="shared" si="282"/>
        <v>0</v>
      </c>
      <c r="E1760" s="112">
        <f t="shared" si="283"/>
        <v>0</v>
      </c>
      <c r="F1760" s="55"/>
      <c r="G1760" s="56"/>
      <c r="H1760" s="57"/>
      <c r="I1760" s="56"/>
      <c r="J1760" s="57"/>
      <c r="K1760" s="56"/>
      <c r="L1760" s="57"/>
      <c r="M1760" s="56"/>
      <c r="N1760" s="57"/>
      <c r="O1760" s="56"/>
      <c r="P1760" s="57"/>
      <c r="Q1760" s="60"/>
      <c r="R1760" s="61"/>
      <c r="S1760" s="62"/>
      <c r="T1760" s="131"/>
      <c r="U1760" s="132"/>
      <c r="V1760" s="131"/>
      <c r="W1760" s="133"/>
    </row>
    <row r="1761" spans="1:23" ht="13.5" thickBot="1" x14ac:dyDescent="0.25">
      <c r="A1761" s="43" t="str">
        <f>$A$22</f>
        <v>FOREMEN/WOMEN</v>
      </c>
      <c r="B1761" s="111">
        <f t="shared" si="284"/>
        <v>0</v>
      </c>
      <c r="C1761" s="112">
        <f t="shared" si="281"/>
        <v>0</v>
      </c>
      <c r="D1761" s="113">
        <f t="shared" si="282"/>
        <v>0</v>
      </c>
      <c r="E1761" s="112">
        <f t="shared" si="283"/>
        <v>0</v>
      </c>
      <c r="F1761" s="55"/>
      <c r="G1761" s="56"/>
      <c r="H1761" s="57"/>
      <c r="I1761" s="56"/>
      <c r="J1761" s="57"/>
      <c r="K1761" s="56"/>
      <c r="L1761" s="57"/>
      <c r="M1761" s="56"/>
      <c r="N1761" s="57"/>
      <c r="O1761" s="56"/>
      <c r="P1761" s="57"/>
      <c r="Q1761" s="60"/>
      <c r="R1761" s="65"/>
      <c r="S1761" s="66"/>
      <c r="T1761" s="134"/>
      <c r="U1761" s="135"/>
      <c r="V1761" s="134"/>
      <c r="W1761" s="136"/>
    </row>
    <row r="1762" spans="1:23" ht="13.5" thickBot="1" x14ac:dyDescent="0.25">
      <c r="A1762" s="43" t="str">
        <f>$A$23</f>
        <v>CLERICAL</v>
      </c>
      <c r="B1762" s="111">
        <f t="shared" si="284"/>
        <v>0</v>
      </c>
      <c r="C1762" s="112">
        <f t="shared" si="281"/>
        <v>0</v>
      </c>
      <c r="D1762" s="113">
        <f t="shared" si="282"/>
        <v>0</v>
      </c>
      <c r="E1762" s="112">
        <f t="shared" si="283"/>
        <v>0</v>
      </c>
      <c r="F1762" s="55"/>
      <c r="G1762" s="56"/>
      <c r="H1762" s="57"/>
      <c r="I1762" s="56"/>
      <c r="J1762" s="57"/>
      <c r="K1762" s="56"/>
      <c r="L1762" s="57"/>
      <c r="M1762" s="56"/>
      <c r="N1762" s="57"/>
      <c r="O1762" s="56"/>
      <c r="P1762" s="57"/>
      <c r="Q1762" s="60"/>
      <c r="R1762" s="65"/>
      <c r="S1762" s="66"/>
      <c r="T1762" s="134"/>
      <c r="U1762" s="135"/>
      <c r="V1762" s="134"/>
      <c r="W1762" s="136"/>
    </row>
    <row r="1763" spans="1:23" ht="13.5" thickBot="1" x14ac:dyDescent="0.25">
      <c r="A1763" s="43" t="str">
        <f>$A$24</f>
        <v>EQUIPMENT OPERATORS</v>
      </c>
      <c r="B1763" s="111">
        <f t="shared" si="284"/>
        <v>0</v>
      </c>
      <c r="C1763" s="112">
        <f t="shared" si="281"/>
        <v>0</v>
      </c>
      <c r="D1763" s="113">
        <f t="shared" si="282"/>
        <v>0</v>
      </c>
      <c r="E1763" s="112">
        <f t="shared" si="283"/>
        <v>0</v>
      </c>
      <c r="F1763" s="55"/>
      <c r="G1763" s="56"/>
      <c r="H1763" s="57"/>
      <c r="I1763" s="56"/>
      <c r="J1763" s="57"/>
      <c r="K1763" s="56"/>
      <c r="L1763" s="57"/>
      <c r="M1763" s="56"/>
      <c r="N1763" s="57"/>
      <c r="O1763" s="56"/>
      <c r="P1763" s="57"/>
      <c r="Q1763" s="60"/>
      <c r="R1763" s="65"/>
      <c r="S1763" s="66"/>
      <c r="T1763" s="67"/>
      <c r="U1763" s="89"/>
      <c r="V1763" s="67"/>
      <c r="W1763" s="68"/>
    </row>
    <row r="1764" spans="1:23" ht="13.5" thickBot="1" x14ac:dyDescent="0.25">
      <c r="A1764" s="43" t="str">
        <f>$A$25</f>
        <v>MECHANICS</v>
      </c>
      <c r="B1764" s="111">
        <f t="shared" si="284"/>
        <v>0</v>
      </c>
      <c r="C1764" s="112">
        <f t="shared" si="281"/>
        <v>0</v>
      </c>
      <c r="D1764" s="113">
        <f t="shared" si="282"/>
        <v>0</v>
      </c>
      <c r="E1764" s="112">
        <f t="shared" si="283"/>
        <v>0</v>
      </c>
      <c r="F1764" s="55"/>
      <c r="G1764" s="56"/>
      <c r="H1764" s="57"/>
      <c r="I1764" s="56"/>
      <c r="J1764" s="57"/>
      <c r="K1764" s="56"/>
      <c r="L1764" s="57"/>
      <c r="M1764" s="56"/>
      <c r="N1764" s="57"/>
      <c r="O1764" s="56"/>
      <c r="P1764" s="57"/>
      <c r="Q1764" s="60"/>
      <c r="R1764" s="65"/>
      <c r="S1764" s="66"/>
      <c r="T1764" s="67"/>
      <c r="U1764" s="89"/>
      <c r="V1764" s="67"/>
      <c r="W1764" s="68"/>
    </row>
    <row r="1765" spans="1:23" ht="13.5" thickBot="1" x14ac:dyDescent="0.25">
      <c r="A1765" s="43" t="str">
        <f>$A$26</f>
        <v>TRUCK DRIVERS</v>
      </c>
      <c r="B1765" s="111">
        <f t="shared" si="284"/>
        <v>0</v>
      </c>
      <c r="C1765" s="112">
        <f t="shared" si="281"/>
        <v>0</v>
      </c>
      <c r="D1765" s="113">
        <f t="shared" si="282"/>
        <v>0</v>
      </c>
      <c r="E1765" s="112">
        <f t="shared" si="283"/>
        <v>0</v>
      </c>
      <c r="F1765" s="55"/>
      <c r="G1765" s="56"/>
      <c r="H1765" s="57"/>
      <c r="I1765" s="56"/>
      <c r="J1765" s="57"/>
      <c r="K1765" s="56"/>
      <c r="L1765" s="57"/>
      <c r="M1765" s="56"/>
      <c r="N1765" s="57"/>
      <c r="O1765" s="56"/>
      <c r="P1765" s="57"/>
      <c r="Q1765" s="60"/>
      <c r="R1765" s="69"/>
      <c r="S1765" s="70"/>
      <c r="T1765" s="63"/>
      <c r="U1765" s="90"/>
      <c r="V1765" s="63"/>
      <c r="W1765" s="64"/>
    </row>
    <row r="1766" spans="1:23" ht="13.5" thickBot="1" x14ac:dyDescent="0.25">
      <c r="A1766" s="43" t="str">
        <f>$A$27</f>
        <v>IRONWORKERS</v>
      </c>
      <c r="B1766" s="111">
        <f t="shared" si="284"/>
        <v>0</v>
      </c>
      <c r="C1766" s="112">
        <f t="shared" si="281"/>
        <v>0</v>
      </c>
      <c r="D1766" s="113">
        <f t="shared" si="282"/>
        <v>0</v>
      </c>
      <c r="E1766" s="112">
        <f t="shared" si="283"/>
        <v>0</v>
      </c>
      <c r="F1766" s="55"/>
      <c r="G1766" s="56"/>
      <c r="H1766" s="57"/>
      <c r="I1766" s="56"/>
      <c r="J1766" s="57"/>
      <c r="K1766" s="56"/>
      <c r="L1766" s="57"/>
      <c r="M1766" s="56"/>
      <c r="N1766" s="57"/>
      <c r="O1766" s="56"/>
      <c r="P1766" s="57"/>
      <c r="Q1766" s="60"/>
      <c r="R1766" s="71"/>
      <c r="S1766" s="72"/>
      <c r="T1766" s="73"/>
      <c r="U1766" s="91"/>
      <c r="V1766" s="73"/>
      <c r="W1766" s="74"/>
    </row>
    <row r="1767" spans="1:23" ht="13.5" thickBot="1" x14ac:dyDescent="0.25">
      <c r="A1767" s="43" t="str">
        <f>$A$28</f>
        <v>CARPENTERS</v>
      </c>
      <c r="B1767" s="111">
        <f t="shared" si="284"/>
        <v>0</v>
      </c>
      <c r="C1767" s="112">
        <f t="shared" si="281"/>
        <v>0</v>
      </c>
      <c r="D1767" s="113">
        <f t="shared" si="282"/>
        <v>0</v>
      </c>
      <c r="E1767" s="112">
        <f t="shared" si="283"/>
        <v>0</v>
      </c>
      <c r="F1767" s="55"/>
      <c r="G1767" s="56"/>
      <c r="H1767" s="57"/>
      <c r="I1767" s="56"/>
      <c r="J1767" s="57"/>
      <c r="K1767" s="56"/>
      <c r="L1767" s="57"/>
      <c r="M1767" s="56"/>
      <c r="N1767" s="57"/>
      <c r="O1767" s="56"/>
      <c r="P1767" s="57"/>
      <c r="Q1767" s="60"/>
      <c r="R1767" s="71"/>
      <c r="S1767" s="72"/>
      <c r="T1767" s="73"/>
      <c r="U1767" s="91"/>
      <c r="V1767" s="73"/>
      <c r="W1767" s="74"/>
    </row>
    <row r="1768" spans="1:23" ht="13.5" thickBot="1" x14ac:dyDescent="0.25">
      <c r="A1768" s="43" t="str">
        <f>$A$29</f>
        <v>CEMENT MASONS</v>
      </c>
      <c r="B1768" s="111">
        <f t="shared" si="284"/>
        <v>0</v>
      </c>
      <c r="C1768" s="112">
        <f t="shared" si="281"/>
        <v>0</v>
      </c>
      <c r="D1768" s="113">
        <f t="shared" si="282"/>
        <v>0</v>
      </c>
      <c r="E1768" s="112">
        <f t="shared" si="283"/>
        <v>0</v>
      </c>
      <c r="F1768" s="55"/>
      <c r="G1768" s="56"/>
      <c r="H1768" s="57"/>
      <c r="I1768" s="56"/>
      <c r="J1768" s="57"/>
      <c r="K1768" s="56"/>
      <c r="L1768" s="57"/>
      <c r="M1768" s="56"/>
      <c r="N1768" s="57"/>
      <c r="O1768" s="56"/>
      <c r="P1768" s="57"/>
      <c r="Q1768" s="60"/>
      <c r="R1768" s="71"/>
      <c r="S1768" s="72"/>
      <c r="T1768" s="73"/>
      <c r="U1768" s="91"/>
      <c r="V1768" s="73"/>
      <c r="W1768" s="74"/>
    </row>
    <row r="1769" spans="1:23" ht="13.5" thickBot="1" x14ac:dyDescent="0.25">
      <c r="A1769" s="43" t="str">
        <f>$A$30</f>
        <v>ELECTRICIANS</v>
      </c>
      <c r="B1769" s="111">
        <f t="shared" si="284"/>
        <v>0</v>
      </c>
      <c r="C1769" s="112">
        <f t="shared" si="281"/>
        <v>0</v>
      </c>
      <c r="D1769" s="113">
        <f t="shared" si="282"/>
        <v>0</v>
      </c>
      <c r="E1769" s="112">
        <f t="shared" si="283"/>
        <v>0</v>
      </c>
      <c r="F1769" s="55"/>
      <c r="G1769" s="56"/>
      <c r="H1769" s="57"/>
      <c r="I1769" s="56"/>
      <c r="J1769" s="57"/>
      <c r="K1769" s="56"/>
      <c r="L1769" s="57"/>
      <c r="M1769" s="56"/>
      <c r="N1769" s="57"/>
      <c r="O1769" s="56"/>
      <c r="P1769" s="57"/>
      <c r="Q1769" s="60"/>
      <c r="R1769" s="71"/>
      <c r="S1769" s="72"/>
      <c r="T1769" s="73"/>
      <c r="U1769" s="91"/>
      <c r="V1769" s="73"/>
      <c r="W1769" s="74"/>
    </row>
    <row r="1770" spans="1:23" ht="13.5" thickBot="1" x14ac:dyDescent="0.25">
      <c r="A1770" s="43" t="str">
        <f>$A$31</f>
        <v>PIPEFITTER/PLUMBERS</v>
      </c>
      <c r="B1770" s="111">
        <f t="shared" si="284"/>
        <v>0</v>
      </c>
      <c r="C1770" s="112">
        <f t="shared" si="281"/>
        <v>0</v>
      </c>
      <c r="D1770" s="113">
        <f t="shared" si="282"/>
        <v>0</v>
      </c>
      <c r="E1770" s="112">
        <f t="shared" si="283"/>
        <v>0</v>
      </c>
      <c r="F1770" s="55"/>
      <c r="G1770" s="56"/>
      <c r="H1770" s="57"/>
      <c r="I1770" s="56"/>
      <c r="J1770" s="57"/>
      <c r="K1770" s="56"/>
      <c r="L1770" s="57"/>
      <c r="M1770" s="56"/>
      <c r="N1770" s="57"/>
      <c r="O1770" s="56"/>
      <c r="P1770" s="57"/>
      <c r="Q1770" s="56"/>
      <c r="R1770" s="75"/>
      <c r="S1770" s="76"/>
      <c r="T1770" s="77"/>
      <c r="U1770" s="92"/>
      <c r="V1770" s="77"/>
      <c r="W1770" s="78"/>
    </row>
    <row r="1771" spans="1:23" ht="13.5" thickBot="1" x14ac:dyDescent="0.25">
      <c r="A1771" s="43" t="str">
        <f>$A$32</f>
        <v>PAINTERS</v>
      </c>
      <c r="B1771" s="111">
        <f t="shared" si="284"/>
        <v>0</v>
      </c>
      <c r="C1771" s="112">
        <f t="shared" si="281"/>
        <v>0</v>
      </c>
      <c r="D1771" s="113">
        <f t="shared" si="282"/>
        <v>0</v>
      </c>
      <c r="E1771" s="112">
        <f t="shared" si="283"/>
        <v>0</v>
      </c>
      <c r="F1771" s="55"/>
      <c r="G1771" s="56"/>
      <c r="H1771" s="57"/>
      <c r="I1771" s="56"/>
      <c r="J1771" s="57"/>
      <c r="K1771" s="56"/>
      <c r="L1771" s="57"/>
      <c r="M1771" s="56"/>
      <c r="N1771" s="57"/>
      <c r="O1771" s="56"/>
      <c r="P1771" s="57"/>
      <c r="Q1771" s="56"/>
      <c r="R1771" s="57"/>
      <c r="S1771" s="79"/>
      <c r="T1771" s="80"/>
      <c r="U1771" s="93"/>
      <c r="V1771" s="80"/>
      <c r="W1771" s="81"/>
    </row>
    <row r="1772" spans="1:23" ht="13.5" thickBot="1" x14ac:dyDescent="0.25">
      <c r="A1772" s="43" t="str">
        <f>$A$33</f>
        <v>LABORERS-SEMI SKILLED</v>
      </c>
      <c r="B1772" s="111">
        <f t="shared" si="284"/>
        <v>0</v>
      </c>
      <c r="C1772" s="112">
        <f t="shared" si="281"/>
        <v>0</v>
      </c>
      <c r="D1772" s="113">
        <f t="shared" si="282"/>
        <v>0</v>
      </c>
      <c r="E1772" s="112">
        <f t="shared" si="283"/>
        <v>0</v>
      </c>
      <c r="F1772" s="55"/>
      <c r="G1772" s="56"/>
      <c r="H1772" s="57"/>
      <c r="I1772" s="56"/>
      <c r="J1772" s="57"/>
      <c r="K1772" s="56"/>
      <c r="L1772" s="57"/>
      <c r="M1772" s="56"/>
      <c r="N1772" s="57"/>
      <c r="O1772" s="56"/>
      <c r="P1772" s="57"/>
      <c r="Q1772" s="56"/>
      <c r="R1772" s="57"/>
      <c r="S1772" s="79"/>
      <c r="T1772" s="80"/>
      <c r="U1772" s="93"/>
      <c r="V1772" s="80"/>
      <c r="W1772" s="81"/>
    </row>
    <row r="1773" spans="1:23" ht="13.5" thickBot="1" x14ac:dyDescent="0.25">
      <c r="A1773" s="43" t="str">
        <f>$A$34</f>
        <v>LABORERS-UNSKILLED</v>
      </c>
      <c r="B1773" s="111">
        <f t="shared" si="284"/>
        <v>0</v>
      </c>
      <c r="C1773" s="112">
        <f t="shared" si="281"/>
        <v>0</v>
      </c>
      <c r="D1773" s="113">
        <f t="shared" si="282"/>
        <v>0</v>
      </c>
      <c r="E1773" s="112">
        <f t="shared" si="283"/>
        <v>0</v>
      </c>
      <c r="F1773" s="55"/>
      <c r="G1773" s="56"/>
      <c r="H1773" s="57"/>
      <c r="I1773" s="56"/>
      <c r="J1773" s="57"/>
      <c r="K1773" s="56"/>
      <c r="L1773" s="57"/>
      <c r="M1773" s="56"/>
      <c r="N1773" s="57"/>
      <c r="O1773" s="56"/>
      <c r="P1773" s="57"/>
      <c r="Q1773" s="56"/>
      <c r="R1773" s="57"/>
      <c r="S1773" s="79"/>
      <c r="T1773" s="80"/>
      <c r="U1773" s="93"/>
      <c r="V1773" s="80"/>
      <c r="W1773" s="81"/>
    </row>
    <row r="1774" spans="1:23" ht="13.5" thickBot="1" x14ac:dyDescent="0.25">
      <c r="A1774" s="43" t="str">
        <f>$A$35</f>
        <v>TOTAL</v>
      </c>
      <c r="B1774" s="114">
        <f t="shared" ref="B1774:O1774" si="285">SUM(B1759:B1773)</f>
        <v>0</v>
      </c>
      <c r="C1774" s="110">
        <f t="shared" si="285"/>
        <v>0</v>
      </c>
      <c r="D1774" s="115">
        <f t="shared" si="285"/>
        <v>0</v>
      </c>
      <c r="E1774" s="109">
        <f t="shared" si="285"/>
        <v>0</v>
      </c>
      <c r="F1774" s="107">
        <f t="shared" si="285"/>
        <v>0</v>
      </c>
      <c r="G1774" s="108">
        <f t="shared" si="285"/>
        <v>0</v>
      </c>
      <c r="H1774" s="107">
        <f t="shared" si="285"/>
        <v>0</v>
      </c>
      <c r="I1774" s="108">
        <f t="shared" si="285"/>
        <v>0</v>
      </c>
      <c r="J1774" s="107">
        <f t="shared" si="285"/>
        <v>0</v>
      </c>
      <c r="K1774" s="108">
        <f t="shared" si="285"/>
        <v>0</v>
      </c>
      <c r="L1774" s="107">
        <f t="shared" si="285"/>
        <v>0</v>
      </c>
      <c r="M1774" s="108">
        <f t="shared" si="285"/>
        <v>0</v>
      </c>
      <c r="N1774" s="107">
        <f t="shared" si="285"/>
        <v>0</v>
      </c>
      <c r="O1774" s="108">
        <f t="shared" si="285"/>
        <v>0</v>
      </c>
      <c r="P1774" s="107">
        <f>SUM(P1759:P1773)</f>
        <v>0</v>
      </c>
      <c r="Q1774" s="108">
        <f>SUM(Q1759:Q1773)</f>
        <v>0</v>
      </c>
      <c r="R1774" s="107">
        <f t="shared" ref="R1774:S1774" si="286">SUM(R1759:R1773)</f>
        <v>0</v>
      </c>
      <c r="S1774" s="109">
        <f t="shared" si="286"/>
        <v>0</v>
      </c>
      <c r="T1774" s="107">
        <f>SUM(T1759:T1773)</f>
        <v>0</v>
      </c>
      <c r="U1774" s="110">
        <f>SUM(U1759:U1773)</f>
        <v>0</v>
      </c>
      <c r="V1774" s="107">
        <f>SUM(V1759:V1773)</f>
        <v>0</v>
      </c>
      <c r="W1774" s="109">
        <f>SUM(W1759:W1773)</f>
        <v>0</v>
      </c>
    </row>
    <row r="1775" spans="1:23" ht="12.75" customHeight="1" x14ac:dyDescent="0.2">
      <c r="A1775" s="222" t="str">
        <f>$A$36</f>
        <v>TABLE C (Table B data by racial status)</v>
      </c>
      <c r="B1775" s="223"/>
      <c r="C1775" s="223"/>
      <c r="D1775" s="223"/>
      <c r="E1775" s="223"/>
      <c r="F1775" s="223"/>
      <c r="G1775" s="223"/>
      <c r="H1775" s="223"/>
      <c r="I1775" s="223"/>
      <c r="J1775" s="223"/>
      <c r="K1775" s="223"/>
      <c r="L1775" s="223"/>
      <c r="M1775" s="223"/>
      <c r="N1775" s="223"/>
      <c r="O1775" s="223"/>
      <c r="P1775" s="223"/>
      <c r="Q1775" s="223"/>
      <c r="R1775" s="223"/>
      <c r="S1775" s="223"/>
      <c r="T1775" s="223"/>
      <c r="U1775" s="223"/>
      <c r="V1775" s="223"/>
      <c r="W1775" s="224"/>
    </row>
    <row r="1776" spans="1:23" ht="13.5" thickBot="1" x14ac:dyDescent="0.25">
      <c r="A1776" s="225"/>
      <c r="B1776" s="226"/>
      <c r="C1776" s="226"/>
      <c r="D1776" s="226"/>
      <c r="E1776" s="226"/>
      <c r="F1776" s="226"/>
      <c r="G1776" s="226"/>
      <c r="H1776" s="226"/>
      <c r="I1776" s="226"/>
      <c r="J1776" s="226"/>
      <c r="K1776" s="226"/>
      <c r="L1776" s="226"/>
      <c r="M1776" s="226"/>
      <c r="N1776" s="226"/>
      <c r="O1776" s="226"/>
      <c r="P1776" s="226"/>
      <c r="Q1776" s="226"/>
      <c r="R1776" s="226"/>
      <c r="S1776" s="226"/>
      <c r="T1776" s="226"/>
      <c r="U1776" s="226"/>
      <c r="V1776" s="226"/>
      <c r="W1776" s="227"/>
    </row>
    <row r="1777" spans="1:23" ht="13.5" thickBot="1" x14ac:dyDescent="0.25">
      <c r="A1777" s="43" t="str">
        <f>$A$38</f>
        <v>APPRENTICES</v>
      </c>
      <c r="B1777" s="112">
        <f>F1777+H1777+J1777+L1777+N1777+P1777+R1777</f>
        <v>0</v>
      </c>
      <c r="C1777" s="110">
        <f>G1777+I1777+K1777+M1777+O1777+Q1777+S1777</f>
        <v>0</v>
      </c>
      <c r="D1777" s="115">
        <f>F1777+H1777+J1777+L1777+N1777+P1777</f>
        <v>0</v>
      </c>
      <c r="E1777" s="112">
        <f>G1777+I1777+K1777+M1777+O1777+Q1777</f>
        <v>0</v>
      </c>
      <c r="F1777" s="94"/>
      <c r="G1777" s="56"/>
      <c r="H1777" s="95"/>
      <c r="I1777" s="56"/>
      <c r="J1777" s="95"/>
      <c r="K1777" s="56"/>
      <c r="L1777" s="95"/>
      <c r="M1777" s="56"/>
      <c r="N1777" s="95"/>
      <c r="O1777" s="56"/>
      <c r="P1777" s="95"/>
      <c r="Q1777" s="56"/>
      <c r="R1777" s="95"/>
      <c r="S1777" s="56"/>
      <c r="T1777" s="44"/>
      <c r="U1777" s="45"/>
      <c r="V1777" s="44"/>
      <c r="W1777" s="45"/>
    </row>
    <row r="1778" spans="1:23" ht="13.5" thickBot="1" x14ac:dyDescent="0.25">
      <c r="A1778" s="43" t="str">
        <f>$A$39</f>
        <v>OJT TRAINEES</v>
      </c>
      <c r="B1778" s="112">
        <f>F1778+H1778+J1778+L1778+N1778+P1778+R1778</f>
        <v>0</v>
      </c>
      <c r="C1778" s="110">
        <f>G1778+I1778+K1778+M1778+O1778+Q1778+S1778</f>
        <v>0</v>
      </c>
      <c r="D1778" s="115">
        <f>F1778+H1778+J1778+L1778+N1778+P1778</f>
        <v>0</v>
      </c>
      <c r="E1778" s="112">
        <f>G1778+I1778+K1778+M1778+O1778+Q1778</f>
        <v>0</v>
      </c>
      <c r="F1778" s="94"/>
      <c r="G1778" s="56"/>
      <c r="H1778" s="95"/>
      <c r="I1778" s="56"/>
      <c r="J1778" s="95"/>
      <c r="K1778" s="56"/>
      <c r="L1778" s="95"/>
      <c r="M1778" s="56"/>
      <c r="N1778" s="95"/>
      <c r="O1778" s="56"/>
      <c r="P1778" s="95"/>
      <c r="Q1778" s="56"/>
      <c r="R1778" s="95"/>
      <c r="S1778" s="56"/>
      <c r="T1778" s="46"/>
      <c r="U1778" s="47"/>
      <c r="V1778" s="46"/>
      <c r="W1778" s="47"/>
    </row>
    <row r="1779" spans="1:23" ht="15.75" customHeight="1" x14ac:dyDescent="0.2">
      <c r="A1779" s="228" t="str">
        <f>$A$40</f>
        <v xml:space="preserve">8. PREPARED BY: </v>
      </c>
      <c r="B1779" s="229"/>
      <c r="C1779" s="229"/>
      <c r="D1779" s="229"/>
      <c r="E1779" s="229"/>
      <c r="F1779" s="229"/>
      <c r="G1779" s="229"/>
      <c r="H1779" s="230"/>
      <c r="I1779" s="243" t="str">
        <f>$I$40</f>
        <v>9. DATE</v>
      </c>
      <c r="J1779" s="244"/>
      <c r="K1779" s="243" t="str">
        <f>$K$40</f>
        <v>10. REVIEWED BY:    (Signature and Title of State Highway Official)</v>
      </c>
      <c r="L1779" s="245"/>
      <c r="M1779" s="245"/>
      <c r="N1779" s="245"/>
      <c r="O1779" s="245"/>
      <c r="P1779" s="245"/>
      <c r="Q1779" s="245"/>
      <c r="R1779" s="245"/>
      <c r="S1779" s="245"/>
      <c r="T1779" s="245"/>
      <c r="U1779" s="244"/>
      <c r="V1779" s="243" t="s">
        <v>28</v>
      </c>
      <c r="W1779" s="246"/>
    </row>
    <row r="1780" spans="1:23" ht="12.75" customHeight="1" x14ac:dyDescent="0.2">
      <c r="A1780" s="247" t="str">
        <f>$A$41</f>
        <v>(Signature and Title of Contractors Representative)</v>
      </c>
      <c r="B1780" s="248"/>
      <c r="C1780" s="248"/>
      <c r="D1780" s="248"/>
      <c r="E1780" s="248"/>
      <c r="F1780" s="248"/>
      <c r="G1780" s="248"/>
      <c r="H1780" s="249"/>
      <c r="I1780" s="250" t="str">
        <f>IF($I$41="","",$I$41)</f>
        <v/>
      </c>
      <c r="J1780" s="192"/>
      <c r="K1780" s="253" t="str">
        <f>IF($K$41="","",$K$41)</f>
        <v/>
      </c>
      <c r="L1780" s="146"/>
      <c r="M1780" s="146"/>
      <c r="N1780" s="146"/>
      <c r="O1780" s="146"/>
      <c r="P1780" s="146"/>
      <c r="Q1780" s="146"/>
      <c r="R1780" s="146"/>
      <c r="S1780" s="146"/>
      <c r="T1780" s="146"/>
      <c r="U1780" s="254"/>
      <c r="V1780" s="258" t="str">
        <f>IF($V$41="","",$V$41)</f>
        <v/>
      </c>
      <c r="W1780" s="259"/>
    </row>
    <row r="1781" spans="1:23" x14ac:dyDescent="0.2">
      <c r="A1781" s="262" t="str">
        <f>IF($A$42="","",$A$42)</f>
        <v/>
      </c>
      <c r="B1781" s="263"/>
      <c r="C1781" s="263"/>
      <c r="D1781" s="263"/>
      <c r="E1781" s="263"/>
      <c r="F1781" s="263"/>
      <c r="G1781" s="263"/>
      <c r="H1781" s="264"/>
      <c r="I1781" s="193"/>
      <c r="J1781" s="192"/>
      <c r="K1781" s="253"/>
      <c r="L1781" s="146"/>
      <c r="M1781" s="146"/>
      <c r="N1781" s="146"/>
      <c r="O1781" s="146"/>
      <c r="P1781" s="146"/>
      <c r="Q1781" s="146"/>
      <c r="R1781" s="146"/>
      <c r="S1781" s="146"/>
      <c r="T1781" s="146"/>
      <c r="U1781" s="254"/>
      <c r="V1781" s="258"/>
      <c r="W1781" s="259"/>
    </row>
    <row r="1782" spans="1:23" x14ac:dyDescent="0.2">
      <c r="A1782" s="262"/>
      <c r="B1782" s="263"/>
      <c r="C1782" s="263"/>
      <c r="D1782" s="263"/>
      <c r="E1782" s="263"/>
      <c r="F1782" s="263"/>
      <c r="G1782" s="263"/>
      <c r="H1782" s="264"/>
      <c r="I1782" s="193"/>
      <c r="J1782" s="192"/>
      <c r="K1782" s="253"/>
      <c r="L1782" s="146"/>
      <c r="M1782" s="146"/>
      <c r="N1782" s="146"/>
      <c r="O1782" s="146"/>
      <c r="P1782" s="146"/>
      <c r="Q1782" s="146"/>
      <c r="R1782" s="146"/>
      <c r="S1782" s="146"/>
      <c r="T1782" s="146"/>
      <c r="U1782" s="254"/>
      <c r="V1782" s="258"/>
      <c r="W1782" s="259"/>
    </row>
    <row r="1783" spans="1:23" ht="13.5" thickBot="1" x14ac:dyDescent="0.25">
      <c r="A1783" s="265"/>
      <c r="B1783" s="266"/>
      <c r="C1783" s="266"/>
      <c r="D1783" s="266"/>
      <c r="E1783" s="266"/>
      <c r="F1783" s="266"/>
      <c r="G1783" s="266"/>
      <c r="H1783" s="267"/>
      <c r="I1783" s="251"/>
      <c r="J1783" s="252"/>
      <c r="K1783" s="255"/>
      <c r="L1783" s="256"/>
      <c r="M1783" s="256"/>
      <c r="N1783" s="256"/>
      <c r="O1783" s="256"/>
      <c r="P1783" s="256"/>
      <c r="Q1783" s="256"/>
      <c r="R1783" s="256"/>
      <c r="S1783" s="256"/>
      <c r="T1783" s="256"/>
      <c r="U1783" s="257"/>
      <c r="V1783" s="260"/>
      <c r="W1783" s="261"/>
    </row>
    <row r="1784" spans="1:23" x14ac:dyDescent="0.2">
      <c r="A1784" s="234" t="str">
        <f>$A$45</f>
        <v>Form FHWA- 1391 (Rev. 06-22)</v>
      </c>
      <c r="B1784" s="235"/>
      <c r="C1784" s="236"/>
      <c r="D1784" s="236"/>
      <c r="E1784" s="49"/>
      <c r="F1784" s="49"/>
      <c r="G1784" s="49"/>
      <c r="H1784" s="49"/>
      <c r="I1784" s="49"/>
      <c r="J1784" s="237" t="str">
        <f>$J$45</f>
        <v>PREVIOUS EDITIONS ARE OBSOLETE</v>
      </c>
      <c r="K1784" s="237"/>
      <c r="L1784" s="237"/>
      <c r="M1784" s="237"/>
      <c r="N1784" s="237"/>
      <c r="O1784" s="237"/>
      <c r="P1784" s="237"/>
      <c r="Q1784" s="237"/>
      <c r="R1784" s="237"/>
      <c r="S1784" s="237"/>
      <c r="T1784" s="237"/>
      <c r="U1784" s="237"/>
      <c r="V1784" s="237"/>
      <c r="W1784" s="237"/>
    </row>
    <row r="1785" spans="1:23" ht="13.5" thickBot="1" x14ac:dyDescent="0.25"/>
    <row r="1786" spans="1:23" s="52" customFormat="1" ht="18.75" thickBot="1" x14ac:dyDescent="0.3">
      <c r="A1786" s="207" t="str">
        <f>$A$10</f>
        <v xml:space="preserve">FEDERAL-AID HIGHWAY CONSTRUCTION CONTRACTORS ANNUAL EEO REPORT </v>
      </c>
      <c r="B1786" s="208"/>
      <c r="C1786" s="208"/>
      <c r="D1786" s="208"/>
      <c r="E1786" s="208"/>
      <c r="F1786" s="208"/>
      <c r="G1786" s="208"/>
      <c r="H1786" s="208"/>
      <c r="I1786" s="208"/>
      <c r="J1786" s="208"/>
      <c r="K1786" s="208"/>
      <c r="L1786" s="208"/>
      <c r="M1786" s="208"/>
      <c r="N1786" s="208"/>
      <c r="O1786" s="208"/>
      <c r="P1786" s="208"/>
      <c r="Q1786" s="208"/>
      <c r="R1786" s="208"/>
      <c r="S1786" s="208"/>
      <c r="T1786" s="208"/>
      <c r="U1786" s="208"/>
      <c r="V1786" s="208"/>
      <c r="W1786" s="209"/>
    </row>
    <row r="1787" spans="1:23" ht="12.75" customHeight="1" x14ac:dyDescent="0.2">
      <c r="A1787" s="210" t="str">
        <f>$A$11</f>
        <v xml:space="preserve">1. SELECT FIELD FROM DROPDOWN MENU: </v>
      </c>
      <c r="B1787" s="211"/>
      <c r="C1787" s="211"/>
      <c r="D1787" s="212"/>
      <c r="E1787" s="213" t="str">
        <f>$E$11</f>
        <v>2. COMPANY NAME, CITY, STATE:</v>
      </c>
      <c r="F1787" s="138"/>
      <c r="G1787" s="138"/>
      <c r="H1787" s="138"/>
      <c r="I1787" s="214"/>
      <c r="J1787" s="161" t="str">
        <f>$J$11</f>
        <v>3. PROJECT NAME or DESCRIPTION:</v>
      </c>
      <c r="K1787" s="162"/>
      <c r="L1787" s="162"/>
      <c r="M1787" s="162"/>
      <c r="N1787" s="163" t="str">
        <f>$N$11</f>
        <v>4. DOLLAR AMOUNT OF CONTRACT:</v>
      </c>
      <c r="O1787" s="164"/>
      <c r="P1787" s="164"/>
      <c r="Q1787" s="164"/>
      <c r="R1787" s="215" t="str">
        <f>$R$11</f>
        <v>5.REPORTING WEEK FOR THIS PROJECT:</v>
      </c>
      <c r="S1787" s="216"/>
      <c r="T1787" s="216"/>
      <c r="U1787" s="216"/>
      <c r="V1787" s="216"/>
      <c r="W1787" s="217"/>
    </row>
    <row r="1788" spans="1:23" ht="12.75" customHeight="1" x14ac:dyDescent="0.2">
      <c r="A1788" s="184"/>
      <c r="B1788" s="185"/>
      <c r="C1788" s="185"/>
      <c r="D1788" s="186"/>
      <c r="E1788" s="190" t="str">
        <f>IF($D$4="","Enter Company information at top of spreadsheet",$D$4)</f>
        <v>Enter Company information at top of spreadsheet</v>
      </c>
      <c r="F1788" s="191"/>
      <c r="G1788" s="191"/>
      <c r="H1788" s="191"/>
      <c r="I1788" s="192"/>
      <c r="J1788" s="165"/>
      <c r="K1788" s="166"/>
      <c r="L1788" s="166"/>
      <c r="M1788" s="166"/>
      <c r="N1788" s="169"/>
      <c r="O1788" s="170"/>
      <c r="P1788" s="170"/>
      <c r="Q1788" s="171"/>
      <c r="R1788" s="197"/>
      <c r="S1788" s="198"/>
      <c r="T1788" s="198"/>
      <c r="U1788" s="198"/>
      <c r="V1788" s="198"/>
      <c r="W1788" s="199"/>
    </row>
    <row r="1789" spans="1:23" x14ac:dyDescent="0.2">
      <c r="A1789" s="184"/>
      <c r="B1789" s="185"/>
      <c r="C1789" s="185"/>
      <c r="D1789" s="186"/>
      <c r="E1789" s="193"/>
      <c r="F1789" s="191"/>
      <c r="G1789" s="191"/>
      <c r="H1789" s="191"/>
      <c r="I1789" s="192"/>
      <c r="J1789" s="165"/>
      <c r="K1789" s="166"/>
      <c r="L1789" s="166"/>
      <c r="M1789" s="166"/>
      <c r="N1789" s="172"/>
      <c r="O1789" s="170"/>
      <c r="P1789" s="170"/>
      <c r="Q1789" s="171"/>
      <c r="R1789" s="200"/>
      <c r="S1789" s="198"/>
      <c r="T1789" s="198"/>
      <c r="U1789" s="198"/>
      <c r="V1789" s="198"/>
      <c r="W1789" s="199"/>
    </row>
    <row r="1790" spans="1:23" ht="13.5" thickBot="1" x14ac:dyDescent="0.25">
      <c r="A1790" s="187"/>
      <c r="B1790" s="188"/>
      <c r="C1790" s="188"/>
      <c r="D1790" s="189"/>
      <c r="E1790" s="194"/>
      <c r="F1790" s="195"/>
      <c r="G1790" s="195"/>
      <c r="H1790" s="195"/>
      <c r="I1790" s="196"/>
      <c r="J1790" s="167"/>
      <c r="K1790" s="168"/>
      <c r="L1790" s="168"/>
      <c r="M1790" s="168"/>
      <c r="N1790" s="173"/>
      <c r="O1790" s="174"/>
      <c r="P1790" s="174"/>
      <c r="Q1790" s="175"/>
      <c r="R1790" s="201"/>
      <c r="S1790" s="202"/>
      <c r="T1790" s="202"/>
      <c r="U1790" s="202"/>
      <c r="V1790" s="202"/>
      <c r="W1790" s="203"/>
    </row>
    <row r="1791" spans="1:23" ht="13.5" customHeight="1" thickBot="1" x14ac:dyDescent="0.25">
      <c r="A1791" s="204" t="str">
        <f>$A$15</f>
        <v>This collection of information is required by law and regulation 23 U.S.C. 140a and 23 CFR Part 230. The OMB control number for this collection is 2125-0019 expiring in March 2025.</v>
      </c>
      <c r="B1791" s="205"/>
      <c r="C1791" s="205"/>
      <c r="D1791" s="205"/>
      <c r="E1791" s="205"/>
      <c r="F1791" s="205"/>
      <c r="G1791" s="205"/>
      <c r="H1791" s="205"/>
      <c r="I1791" s="205"/>
      <c r="J1791" s="205"/>
      <c r="K1791" s="205"/>
      <c r="L1791" s="205"/>
      <c r="M1791" s="205"/>
      <c r="N1791" s="205"/>
      <c r="O1791" s="205"/>
      <c r="P1791" s="205"/>
      <c r="Q1791" s="205"/>
      <c r="R1791" s="205"/>
      <c r="S1791" s="205"/>
      <c r="T1791" s="205"/>
      <c r="U1791" s="205"/>
      <c r="V1791" s="205"/>
      <c r="W1791" s="206"/>
    </row>
    <row r="1792" spans="1:23" ht="28.5" customHeight="1" thickBot="1" x14ac:dyDescent="0.25">
      <c r="A1792" s="178" t="str">
        <f>$A$16</f>
        <v>6. WORKFORCE ON FEDERAL-AID AND CONSTRUCTION SITE(S) DURING LAST FULL PAY PERIOD ENDING IN JULY 2024</v>
      </c>
      <c r="B1792" s="179"/>
      <c r="C1792" s="179"/>
      <c r="D1792" s="179"/>
      <c r="E1792" s="179"/>
      <c r="F1792" s="179"/>
      <c r="G1792" s="179"/>
      <c r="H1792" s="179"/>
      <c r="I1792" s="179"/>
      <c r="J1792" s="179"/>
      <c r="K1792" s="179"/>
      <c r="L1792" s="179"/>
      <c r="M1792" s="179"/>
      <c r="N1792" s="179"/>
      <c r="O1792" s="179"/>
      <c r="P1792" s="179"/>
      <c r="Q1792" s="179"/>
      <c r="R1792" s="179"/>
      <c r="S1792" s="179"/>
      <c r="T1792" s="179"/>
      <c r="U1792" s="179"/>
      <c r="V1792" s="179"/>
      <c r="W1792" s="180"/>
    </row>
    <row r="1793" spans="1:23" ht="14.25" thickTop="1" thickBot="1" x14ac:dyDescent="0.25">
      <c r="A1793" s="181" t="str">
        <f>$A$17</f>
        <v>TABLE A</v>
      </c>
      <c r="B1793" s="182"/>
      <c r="C1793" s="182"/>
      <c r="D1793" s="182"/>
      <c r="E1793" s="182"/>
      <c r="F1793" s="182"/>
      <c r="G1793" s="182"/>
      <c r="H1793" s="182"/>
      <c r="I1793" s="182"/>
      <c r="J1793" s="182"/>
      <c r="K1793" s="182"/>
      <c r="L1793" s="182"/>
      <c r="M1793" s="182"/>
      <c r="N1793" s="182"/>
      <c r="O1793" s="182"/>
      <c r="P1793" s="182"/>
      <c r="Q1793" s="182"/>
      <c r="R1793" s="182"/>
      <c r="S1793" s="183"/>
      <c r="T1793" s="231" t="str">
        <f>$T$17</f>
        <v>TABLE B</v>
      </c>
      <c r="U1793" s="232"/>
      <c r="V1793" s="232"/>
      <c r="W1793" s="233"/>
    </row>
    <row r="1794" spans="1:23" ht="99.75" customHeight="1" thickTop="1" thickBot="1" x14ac:dyDescent="0.25">
      <c r="A1794" s="32" t="str">
        <f>$A$18</f>
        <v>JOB CATEGORIES</v>
      </c>
      <c r="B1794" s="238" t="str">
        <f>$B$18</f>
        <v>TOTAL EMPLOYED</v>
      </c>
      <c r="C1794" s="239"/>
      <c r="D1794" s="240" t="str">
        <f>$D$18</f>
        <v>TOTAL RACIAL / ETHNIC MINORITY</v>
      </c>
      <c r="E1794" s="241"/>
      <c r="F1794" s="242" t="str">
        <f>$F$18</f>
        <v>BLACK or
AFRICAN
AMERICAN</v>
      </c>
      <c r="G1794" s="177"/>
      <c r="H1794" s="176" t="str">
        <f>$H$18</f>
        <v>HISPANIC OR LATINO</v>
      </c>
      <c r="I1794" s="177"/>
      <c r="J1794" s="176" t="str">
        <f>$J$18</f>
        <v>AMERICAN 
INDIAN OR 
ALASKA 
NATIVE</v>
      </c>
      <c r="K1794" s="177"/>
      <c r="L1794" s="176" t="str">
        <f>$L$18</f>
        <v>ASIAN</v>
      </c>
      <c r="M1794" s="177"/>
      <c r="N1794" s="176" t="str">
        <f>$N$18</f>
        <v>NATIVE 
HAWAIIAN OR 
OTHER PACIFIC ISLANDER</v>
      </c>
      <c r="O1794" s="177"/>
      <c r="P1794" s="176" t="str">
        <f>$P$18</f>
        <v>TWO OR MORE RACES</v>
      </c>
      <c r="Q1794" s="177"/>
      <c r="R1794" s="176" t="str">
        <f>$R$18</f>
        <v xml:space="preserve">WHITE </v>
      </c>
      <c r="S1794" s="218"/>
      <c r="T1794" s="219" t="str">
        <f>$T$18</f>
        <v>APPRENTICES</v>
      </c>
      <c r="U1794" s="219"/>
      <c r="V1794" s="220" t="str">
        <f>$V$18</f>
        <v>ON THE JOB TRAINEES</v>
      </c>
      <c r="W1794" s="221"/>
    </row>
    <row r="1795" spans="1:23" ht="13.5" thickBot="1" x14ac:dyDescent="0.25">
      <c r="A1795" s="33"/>
      <c r="B1795" s="34" t="str">
        <f>$B$19</f>
        <v>M</v>
      </c>
      <c r="C1795" s="35" t="str">
        <f>$C$19</f>
        <v>F</v>
      </c>
      <c r="D1795" s="36" t="str">
        <f>$D$19</f>
        <v>M</v>
      </c>
      <c r="E1795" s="35" t="str">
        <f>$E$19</f>
        <v>F</v>
      </c>
      <c r="F1795" s="37" t="str">
        <f>$F$19</f>
        <v>M</v>
      </c>
      <c r="G1795" s="38" t="str">
        <f>$G$19</f>
        <v>F</v>
      </c>
      <c r="H1795" s="39" t="str">
        <f>$H$19</f>
        <v>M</v>
      </c>
      <c r="I1795" s="38" t="str">
        <f>$I$19</f>
        <v>F</v>
      </c>
      <c r="J1795" s="39" t="str">
        <f>$J$19</f>
        <v>M</v>
      </c>
      <c r="K1795" s="38" t="str">
        <f>$K$19</f>
        <v>F</v>
      </c>
      <c r="L1795" s="39" t="str">
        <f>$L$19</f>
        <v>M</v>
      </c>
      <c r="M1795" s="38" t="str">
        <f>$M$19</f>
        <v>F</v>
      </c>
      <c r="N1795" s="39" t="str">
        <f>$N$19</f>
        <v>M</v>
      </c>
      <c r="O1795" s="38" t="str">
        <f>$O$19</f>
        <v>F</v>
      </c>
      <c r="P1795" s="39" t="str">
        <f>$P$19</f>
        <v>M</v>
      </c>
      <c r="Q1795" s="38" t="str">
        <f>$Q$19</f>
        <v>F</v>
      </c>
      <c r="R1795" s="39" t="str">
        <f>$R$19</f>
        <v>M</v>
      </c>
      <c r="S1795" s="40" t="str">
        <f>$S$19</f>
        <v>F</v>
      </c>
      <c r="T1795" s="41" t="str">
        <f>$T$19</f>
        <v>M</v>
      </c>
      <c r="U1795" s="35" t="str">
        <f>$U$19</f>
        <v>F</v>
      </c>
      <c r="V1795" s="96" t="str">
        <f>$V$19</f>
        <v>M</v>
      </c>
      <c r="W1795" s="42" t="str">
        <f>$W$19</f>
        <v>F</v>
      </c>
    </row>
    <row r="1796" spans="1:23" ht="13.5" thickBot="1" x14ac:dyDescent="0.25">
      <c r="A1796" s="43" t="str">
        <f>$A$20</f>
        <v>OFFICIALS</v>
      </c>
      <c r="B1796" s="111">
        <f>F1796+H1796+J1796+L1796+N1796+P1796+R1796</f>
        <v>0</v>
      </c>
      <c r="C1796" s="112">
        <f t="shared" ref="C1796:C1810" si="287">G1796+I1796+K1796+M1796+O1796+Q1796+S1796</f>
        <v>0</v>
      </c>
      <c r="D1796" s="113">
        <f t="shared" ref="D1796:D1810" si="288">F1796+H1796+J1796+L1796+N1796+P1796</f>
        <v>0</v>
      </c>
      <c r="E1796" s="112">
        <f t="shared" ref="E1796:E1810" si="289">G1796+I1796+K1796+M1796+O1796+Q1796</f>
        <v>0</v>
      </c>
      <c r="F1796" s="55"/>
      <c r="G1796" s="56"/>
      <c r="H1796" s="57"/>
      <c r="I1796" s="56"/>
      <c r="J1796" s="57"/>
      <c r="K1796" s="56"/>
      <c r="L1796" s="57"/>
      <c r="M1796" s="56"/>
      <c r="N1796" s="57"/>
      <c r="O1796" s="56"/>
      <c r="P1796" s="57"/>
      <c r="Q1796" s="56"/>
      <c r="R1796" s="58"/>
      <c r="S1796" s="59"/>
      <c r="T1796" s="128"/>
      <c r="U1796" s="129"/>
      <c r="V1796" s="128"/>
      <c r="W1796" s="130"/>
    </row>
    <row r="1797" spans="1:23" ht="13.5" thickBot="1" x14ac:dyDescent="0.25">
      <c r="A1797" s="43" t="str">
        <f>$A$21</f>
        <v>SUPERVISORS</v>
      </c>
      <c r="B1797" s="111">
        <f t="shared" ref="B1797:B1810" si="290">F1797+H1797+J1797+L1797+N1797+P1797+R1797</f>
        <v>0</v>
      </c>
      <c r="C1797" s="112">
        <f t="shared" si="287"/>
        <v>0</v>
      </c>
      <c r="D1797" s="113">
        <f t="shared" si="288"/>
        <v>0</v>
      </c>
      <c r="E1797" s="112">
        <f t="shared" si="289"/>
        <v>0</v>
      </c>
      <c r="F1797" s="55"/>
      <c r="G1797" s="56"/>
      <c r="H1797" s="57"/>
      <c r="I1797" s="56"/>
      <c r="J1797" s="57"/>
      <c r="K1797" s="56"/>
      <c r="L1797" s="57"/>
      <c r="M1797" s="56"/>
      <c r="N1797" s="57"/>
      <c r="O1797" s="56"/>
      <c r="P1797" s="57"/>
      <c r="Q1797" s="60"/>
      <c r="R1797" s="61"/>
      <c r="S1797" s="62"/>
      <c r="T1797" s="131"/>
      <c r="U1797" s="132"/>
      <c r="V1797" s="131"/>
      <c r="W1797" s="133"/>
    </row>
    <row r="1798" spans="1:23" ht="13.5" thickBot="1" x14ac:dyDescent="0.25">
      <c r="A1798" s="43" t="str">
        <f>$A$22</f>
        <v>FOREMEN/WOMEN</v>
      </c>
      <c r="B1798" s="111">
        <f t="shared" si="290"/>
        <v>0</v>
      </c>
      <c r="C1798" s="112">
        <f t="shared" si="287"/>
        <v>0</v>
      </c>
      <c r="D1798" s="113">
        <f t="shared" si="288"/>
        <v>0</v>
      </c>
      <c r="E1798" s="112">
        <f t="shared" si="289"/>
        <v>0</v>
      </c>
      <c r="F1798" s="55"/>
      <c r="G1798" s="56"/>
      <c r="H1798" s="57"/>
      <c r="I1798" s="56"/>
      <c r="J1798" s="57"/>
      <c r="K1798" s="56"/>
      <c r="L1798" s="57"/>
      <c r="M1798" s="56"/>
      <c r="N1798" s="57"/>
      <c r="O1798" s="56"/>
      <c r="P1798" s="57"/>
      <c r="Q1798" s="60"/>
      <c r="R1798" s="65"/>
      <c r="S1798" s="66"/>
      <c r="T1798" s="134"/>
      <c r="U1798" s="135"/>
      <c r="V1798" s="134"/>
      <c r="W1798" s="136"/>
    </row>
    <row r="1799" spans="1:23" ht="13.5" thickBot="1" x14ac:dyDescent="0.25">
      <c r="A1799" s="43" t="str">
        <f>$A$23</f>
        <v>CLERICAL</v>
      </c>
      <c r="B1799" s="111">
        <f t="shared" si="290"/>
        <v>0</v>
      </c>
      <c r="C1799" s="112">
        <f t="shared" si="287"/>
        <v>0</v>
      </c>
      <c r="D1799" s="113">
        <f t="shared" si="288"/>
        <v>0</v>
      </c>
      <c r="E1799" s="112">
        <f t="shared" si="289"/>
        <v>0</v>
      </c>
      <c r="F1799" s="55"/>
      <c r="G1799" s="56"/>
      <c r="H1799" s="57"/>
      <c r="I1799" s="56"/>
      <c r="J1799" s="57"/>
      <c r="K1799" s="56"/>
      <c r="L1799" s="57"/>
      <c r="M1799" s="56"/>
      <c r="N1799" s="57"/>
      <c r="O1799" s="56"/>
      <c r="P1799" s="57"/>
      <c r="Q1799" s="60"/>
      <c r="R1799" s="65"/>
      <c r="S1799" s="66"/>
      <c r="T1799" s="134"/>
      <c r="U1799" s="135"/>
      <c r="V1799" s="134"/>
      <c r="W1799" s="136"/>
    </row>
    <row r="1800" spans="1:23" ht="13.5" thickBot="1" x14ac:dyDescent="0.25">
      <c r="A1800" s="43" t="str">
        <f>$A$24</f>
        <v>EQUIPMENT OPERATORS</v>
      </c>
      <c r="B1800" s="111">
        <f t="shared" si="290"/>
        <v>0</v>
      </c>
      <c r="C1800" s="112">
        <f t="shared" si="287"/>
        <v>0</v>
      </c>
      <c r="D1800" s="113">
        <f t="shared" si="288"/>
        <v>0</v>
      </c>
      <c r="E1800" s="112">
        <f t="shared" si="289"/>
        <v>0</v>
      </c>
      <c r="F1800" s="55"/>
      <c r="G1800" s="56"/>
      <c r="H1800" s="57"/>
      <c r="I1800" s="56"/>
      <c r="J1800" s="57"/>
      <c r="K1800" s="56"/>
      <c r="L1800" s="57"/>
      <c r="M1800" s="56"/>
      <c r="N1800" s="57"/>
      <c r="O1800" s="56"/>
      <c r="P1800" s="57"/>
      <c r="Q1800" s="60"/>
      <c r="R1800" s="65"/>
      <c r="S1800" s="66"/>
      <c r="T1800" s="67"/>
      <c r="U1800" s="89"/>
      <c r="V1800" s="67"/>
      <c r="W1800" s="68"/>
    </row>
    <row r="1801" spans="1:23" ht="13.5" thickBot="1" x14ac:dyDescent="0.25">
      <c r="A1801" s="43" t="str">
        <f>$A$25</f>
        <v>MECHANICS</v>
      </c>
      <c r="B1801" s="111">
        <f t="shared" si="290"/>
        <v>0</v>
      </c>
      <c r="C1801" s="112">
        <f t="shared" si="287"/>
        <v>0</v>
      </c>
      <c r="D1801" s="113">
        <f t="shared" si="288"/>
        <v>0</v>
      </c>
      <c r="E1801" s="112">
        <f t="shared" si="289"/>
        <v>0</v>
      </c>
      <c r="F1801" s="55"/>
      <c r="G1801" s="56"/>
      <c r="H1801" s="57"/>
      <c r="I1801" s="56"/>
      <c r="J1801" s="57"/>
      <c r="K1801" s="56"/>
      <c r="L1801" s="57"/>
      <c r="M1801" s="56"/>
      <c r="N1801" s="57"/>
      <c r="O1801" s="56"/>
      <c r="P1801" s="57"/>
      <c r="Q1801" s="60"/>
      <c r="R1801" s="65"/>
      <c r="S1801" s="66"/>
      <c r="T1801" s="67"/>
      <c r="U1801" s="89"/>
      <c r="V1801" s="67"/>
      <c r="W1801" s="68"/>
    </row>
    <row r="1802" spans="1:23" ht="13.5" thickBot="1" x14ac:dyDescent="0.25">
      <c r="A1802" s="43" t="str">
        <f>$A$26</f>
        <v>TRUCK DRIVERS</v>
      </c>
      <c r="B1802" s="111">
        <f t="shared" si="290"/>
        <v>0</v>
      </c>
      <c r="C1802" s="112">
        <f t="shared" si="287"/>
        <v>0</v>
      </c>
      <c r="D1802" s="113">
        <f t="shared" si="288"/>
        <v>0</v>
      </c>
      <c r="E1802" s="112">
        <f t="shared" si="289"/>
        <v>0</v>
      </c>
      <c r="F1802" s="55"/>
      <c r="G1802" s="56"/>
      <c r="H1802" s="57"/>
      <c r="I1802" s="56"/>
      <c r="J1802" s="57"/>
      <c r="K1802" s="56"/>
      <c r="L1802" s="57"/>
      <c r="M1802" s="56"/>
      <c r="N1802" s="57"/>
      <c r="O1802" s="56"/>
      <c r="P1802" s="57"/>
      <c r="Q1802" s="60"/>
      <c r="R1802" s="69"/>
      <c r="S1802" s="70"/>
      <c r="T1802" s="63"/>
      <c r="U1802" s="90"/>
      <c r="V1802" s="63"/>
      <c r="W1802" s="64"/>
    </row>
    <row r="1803" spans="1:23" ht="13.5" thickBot="1" x14ac:dyDescent="0.25">
      <c r="A1803" s="43" t="str">
        <f>$A$27</f>
        <v>IRONWORKERS</v>
      </c>
      <c r="B1803" s="111">
        <f t="shared" si="290"/>
        <v>0</v>
      </c>
      <c r="C1803" s="112">
        <f t="shared" si="287"/>
        <v>0</v>
      </c>
      <c r="D1803" s="113">
        <f t="shared" si="288"/>
        <v>0</v>
      </c>
      <c r="E1803" s="112">
        <f t="shared" si="289"/>
        <v>0</v>
      </c>
      <c r="F1803" s="55"/>
      <c r="G1803" s="56"/>
      <c r="H1803" s="57"/>
      <c r="I1803" s="56"/>
      <c r="J1803" s="57"/>
      <c r="K1803" s="56"/>
      <c r="L1803" s="57"/>
      <c r="M1803" s="56"/>
      <c r="N1803" s="57"/>
      <c r="O1803" s="56"/>
      <c r="P1803" s="57"/>
      <c r="Q1803" s="60"/>
      <c r="R1803" s="71"/>
      <c r="S1803" s="72"/>
      <c r="T1803" s="73"/>
      <c r="U1803" s="91"/>
      <c r="V1803" s="73"/>
      <c r="W1803" s="74"/>
    </row>
    <row r="1804" spans="1:23" ht="13.5" thickBot="1" x14ac:dyDescent="0.25">
      <c r="A1804" s="43" t="str">
        <f>$A$28</f>
        <v>CARPENTERS</v>
      </c>
      <c r="B1804" s="111">
        <f t="shared" si="290"/>
        <v>0</v>
      </c>
      <c r="C1804" s="112">
        <f t="shared" si="287"/>
        <v>0</v>
      </c>
      <c r="D1804" s="113">
        <f t="shared" si="288"/>
        <v>0</v>
      </c>
      <c r="E1804" s="112">
        <f t="shared" si="289"/>
        <v>0</v>
      </c>
      <c r="F1804" s="55"/>
      <c r="G1804" s="56"/>
      <c r="H1804" s="57"/>
      <c r="I1804" s="56"/>
      <c r="J1804" s="57"/>
      <c r="K1804" s="56"/>
      <c r="L1804" s="57"/>
      <c r="M1804" s="56"/>
      <c r="N1804" s="57"/>
      <c r="O1804" s="56"/>
      <c r="P1804" s="57"/>
      <c r="Q1804" s="60"/>
      <c r="R1804" s="71"/>
      <c r="S1804" s="72"/>
      <c r="T1804" s="73"/>
      <c r="U1804" s="91"/>
      <c r="V1804" s="73"/>
      <c r="W1804" s="74"/>
    </row>
    <row r="1805" spans="1:23" ht="13.5" thickBot="1" x14ac:dyDescent="0.25">
      <c r="A1805" s="43" t="str">
        <f>$A$29</f>
        <v>CEMENT MASONS</v>
      </c>
      <c r="B1805" s="111">
        <f t="shared" si="290"/>
        <v>0</v>
      </c>
      <c r="C1805" s="112">
        <f t="shared" si="287"/>
        <v>0</v>
      </c>
      <c r="D1805" s="113">
        <f t="shared" si="288"/>
        <v>0</v>
      </c>
      <c r="E1805" s="112">
        <f t="shared" si="289"/>
        <v>0</v>
      </c>
      <c r="F1805" s="55"/>
      <c r="G1805" s="56"/>
      <c r="H1805" s="57"/>
      <c r="I1805" s="56"/>
      <c r="J1805" s="57"/>
      <c r="K1805" s="56"/>
      <c r="L1805" s="57"/>
      <c r="M1805" s="56"/>
      <c r="N1805" s="57"/>
      <c r="O1805" s="56"/>
      <c r="P1805" s="57"/>
      <c r="Q1805" s="60"/>
      <c r="R1805" s="71"/>
      <c r="S1805" s="72"/>
      <c r="T1805" s="73"/>
      <c r="U1805" s="91"/>
      <c r="V1805" s="73"/>
      <c r="W1805" s="74"/>
    </row>
    <row r="1806" spans="1:23" ht="13.5" thickBot="1" x14ac:dyDescent="0.25">
      <c r="A1806" s="43" t="str">
        <f>$A$30</f>
        <v>ELECTRICIANS</v>
      </c>
      <c r="B1806" s="111">
        <f t="shared" si="290"/>
        <v>0</v>
      </c>
      <c r="C1806" s="112">
        <f t="shared" si="287"/>
        <v>0</v>
      </c>
      <c r="D1806" s="113">
        <f t="shared" si="288"/>
        <v>0</v>
      </c>
      <c r="E1806" s="112">
        <f t="shared" si="289"/>
        <v>0</v>
      </c>
      <c r="F1806" s="55"/>
      <c r="G1806" s="56"/>
      <c r="H1806" s="57"/>
      <c r="I1806" s="56"/>
      <c r="J1806" s="57"/>
      <c r="K1806" s="56"/>
      <c r="L1806" s="57"/>
      <c r="M1806" s="56"/>
      <c r="N1806" s="57"/>
      <c r="O1806" s="56"/>
      <c r="P1806" s="57"/>
      <c r="Q1806" s="60"/>
      <c r="R1806" s="71"/>
      <c r="S1806" s="72"/>
      <c r="T1806" s="73"/>
      <c r="U1806" s="91"/>
      <c r="V1806" s="73"/>
      <c r="W1806" s="74"/>
    </row>
    <row r="1807" spans="1:23" ht="13.5" thickBot="1" x14ac:dyDescent="0.25">
      <c r="A1807" s="43" t="str">
        <f>$A$31</f>
        <v>PIPEFITTER/PLUMBERS</v>
      </c>
      <c r="B1807" s="111">
        <f t="shared" si="290"/>
        <v>0</v>
      </c>
      <c r="C1807" s="112">
        <f t="shared" si="287"/>
        <v>0</v>
      </c>
      <c r="D1807" s="113">
        <f t="shared" si="288"/>
        <v>0</v>
      </c>
      <c r="E1807" s="112">
        <f t="shared" si="289"/>
        <v>0</v>
      </c>
      <c r="F1807" s="55"/>
      <c r="G1807" s="56"/>
      <c r="H1807" s="57"/>
      <c r="I1807" s="56"/>
      <c r="J1807" s="57"/>
      <c r="K1807" s="56"/>
      <c r="L1807" s="57"/>
      <c r="M1807" s="56"/>
      <c r="N1807" s="57"/>
      <c r="O1807" s="56"/>
      <c r="P1807" s="57"/>
      <c r="Q1807" s="56"/>
      <c r="R1807" s="75"/>
      <c r="S1807" s="76"/>
      <c r="T1807" s="77"/>
      <c r="U1807" s="92"/>
      <c r="V1807" s="77"/>
      <c r="W1807" s="78"/>
    </row>
    <row r="1808" spans="1:23" ht="13.5" thickBot="1" x14ac:dyDescent="0.25">
      <c r="A1808" s="43" t="str">
        <f>$A$32</f>
        <v>PAINTERS</v>
      </c>
      <c r="B1808" s="111">
        <f t="shared" si="290"/>
        <v>0</v>
      </c>
      <c r="C1808" s="112">
        <f t="shared" si="287"/>
        <v>0</v>
      </c>
      <c r="D1808" s="113">
        <f t="shared" si="288"/>
        <v>0</v>
      </c>
      <c r="E1808" s="112">
        <f t="shared" si="289"/>
        <v>0</v>
      </c>
      <c r="F1808" s="55"/>
      <c r="G1808" s="56"/>
      <c r="H1808" s="57"/>
      <c r="I1808" s="56"/>
      <c r="J1808" s="57"/>
      <c r="K1808" s="56"/>
      <c r="L1808" s="57"/>
      <c r="M1808" s="56"/>
      <c r="N1808" s="57"/>
      <c r="O1808" s="56"/>
      <c r="P1808" s="57"/>
      <c r="Q1808" s="56"/>
      <c r="R1808" s="57"/>
      <c r="S1808" s="79"/>
      <c r="T1808" s="80"/>
      <c r="U1808" s="93"/>
      <c r="V1808" s="80"/>
      <c r="W1808" s="81"/>
    </row>
    <row r="1809" spans="1:23" ht="13.5" thickBot="1" x14ac:dyDescent="0.25">
      <c r="A1809" s="43" t="str">
        <f>$A$33</f>
        <v>LABORERS-SEMI SKILLED</v>
      </c>
      <c r="B1809" s="111">
        <f t="shared" si="290"/>
        <v>0</v>
      </c>
      <c r="C1809" s="112">
        <f t="shared" si="287"/>
        <v>0</v>
      </c>
      <c r="D1809" s="113">
        <f t="shared" si="288"/>
        <v>0</v>
      </c>
      <c r="E1809" s="112">
        <f t="shared" si="289"/>
        <v>0</v>
      </c>
      <c r="F1809" s="55"/>
      <c r="G1809" s="56"/>
      <c r="H1809" s="57"/>
      <c r="I1809" s="56"/>
      <c r="J1809" s="57"/>
      <c r="K1809" s="56"/>
      <c r="L1809" s="57"/>
      <c r="M1809" s="56"/>
      <c r="N1809" s="57"/>
      <c r="O1809" s="56"/>
      <c r="P1809" s="57"/>
      <c r="Q1809" s="56"/>
      <c r="R1809" s="57"/>
      <c r="S1809" s="79"/>
      <c r="T1809" s="80"/>
      <c r="U1809" s="93"/>
      <c r="V1809" s="80"/>
      <c r="W1809" s="81"/>
    </row>
    <row r="1810" spans="1:23" ht="13.5" thickBot="1" x14ac:dyDescent="0.25">
      <c r="A1810" s="43" t="str">
        <f>$A$34</f>
        <v>LABORERS-UNSKILLED</v>
      </c>
      <c r="B1810" s="111">
        <f t="shared" si="290"/>
        <v>0</v>
      </c>
      <c r="C1810" s="112">
        <f t="shared" si="287"/>
        <v>0</v>
      </c>
      <c r="D1810" s="113">
        <f t="shared" si="288"/>
        <v>0</v>
      </c>
      <c r="E1810" s="112">
        <f t="shared" si="289"/>
        <v>0</v>
      </c>
      <c r="F1810" s="55"/>
      <c r="G1810" s="56"/>
      <c r="H1810" s="57"/>
      <c r="I1810" s="56"/>
      <c r="J1810" s="57"/>
      <c r="K1810" s="56"/>
      <c r="L1810" s="57"/>
      <c r="M1810" s="56"/>
      <c r="N1810" s="57"/>
      <c r="O1810" s="56"/>
      <c r="P1810" s="57"/>
      <c r="Q1810" s="56"/>
      <c r="R1810" s="57"/>
      <c r="S1810" s="79"/>
      <c r="T1810" s="80"/>
      <c r="U1810" s="93"/>
      <c r="V1810" s="80"/>
      <c r="W1810" s="81"/>
    </row>
    <row r="1811" spans="1:23" ht="13.5" thickBot="1" x14ac:dyDescent="0.25">
      <c r="A1811" s="43" t="str">
        <f>$A$35</f>
        <v>TOTAL</v>
      </c>
      <c r="B1811" s="114">
        <f t="shared" ref="B1811:O1811" si="291">SUM(B1796:B1810)</f>
        <v>0</v>
      </c>
      <c r="C1811" s="110">
        <f t="shared" si="291"/>
        <v>0</v>
      </c>
      <c r="D1811" s="115">
        <f t="shared" si="291"/>
        <v>0</v>
      </c>
      <c r="E1811" s="109">
        <f t="shared" si="291"/>
        <v>0</v>
      </c>
      <c r="F1811" s="107">
        <f t="shared" si="291"/>
        <v>0</v>
      </c>
      <c r="G1811" s="108">
        <f t="shared" si="291"/>
        <v>0</v>
      </c>
      <c r="H1811" s="107">
        <f t="shared" si="291"/>
        <v>0</v>
      </c>
      <c r="I1811" s="108">
        <f t="shared" si="291"/>
        <v>0</v>
      </c>
      <c r="J1811" s="107">
        <f t="shared" si="291"/>
        <v>0</v>
      </c>
      <c r="K1811" s="108">
        <f t="shared" si="291"/>
        <v>0</v>
      </c>
      <c r="L1811" s="107">
        <f t="shared" si="291"/>
        <v>0</v>
      </c>
      <c r="M1811" s="108">
        <f t="shared" si="291"/>
        <v>0</v>
      </c>
      <c r="N1811" s="107">
        <f t="shared" si="291"/>
        <v>0</v>
      </c>
      <c r="O1811" s="108">
        <f t="shared" si="291"/>
        <v>0</v>
      </c>
      <c r="P1811" s="107">
        <f>SUM(P1796:P1810)</f>
        <v>0</v>
      </c>
      <c r="Q1811" s="108">
        <f>SUM(Q1796:Q1810)</f>
        <v>0</v>
      </c>
      <c r="R1811" s="107">
        <f t="shared" ref="R1811:S1811" si="292">SUM(R1796:R1810)</f>
        <v>0</v>
      </c>
      <c r="S1811" s="109">
        <f t="shared" si="292"/>
        <v>0</v>
      </c>
      <c r="T1811" s="107">
        <f>SUM(T1796:T1810)</f>
        <v>0</v>
      </c>
      <c r="U1811" s="110">
        <f>SUM(U1796:U1810)</f>
        <v>0</v>
      </c>
      <c r="V1811" s="107">
        <f>SUM(V1796:V1810)</f>
        <v>0</v>
      </c>
      <c r="W1811" s="109">
        <f>SUM(W1796:W1810)</f>
        <v>0</v>
      </c>
    </row>
    <row r="1812" spans="1:23" ht="12.75" customHeight="1" x14ac:dyDescent="0.2">
      <c r="A1812" s="222" t="str">
        <f>$A$36</f>
        <v>TABLE C (Table B data by racial status)</v>
      </c>
      <c r="B1812" s="223"/>
      <c r="C1812" s="223"/>
      <c r="D1812" s="223"/>
      <c r="E1812" s="223"/>
      <c r="F1812" s="223"/>
      <c r="G1812" s="223"/>
      <c r="H1812" s="223"/>
      <c r="I1812" s="223"/>
      <c r="J1812" s="223"/>
      <c r="K1812" s="223"/>
      <c r="L1812" s="223"/>
      <c r="M1812" s="223"/>
      <c r="N1812" s="223"/>
      <c r="O1812" s="223"/>
      <c r="P1812" s="223"/>
      <c r="Q1812" s="223"/>
      <c r="R1812" s="223"/>
      <c r="S1812" s="223"/>
      <c r="T1812" s="223"/>
      <c r="U1812" s="223"/>
      <c r="V1812" s="223"/>
      <c r="W1812" s="224"/>
    </row>
    <row r="1813" spans="1:23" ht="13.5" thickBot="1" x14ac:dyDescent="0.25">
      <c r="A1813" s="225"/>
      <c r="B1813" s="226"/>
      <c r="C1813" s="226"/>
      <c r="D1813" s="226"/>
      <c r="E1813" s="226"/>
      <c r="F1813" s="226"/>
      <c r="G1813" s="226"/>
      <c r="H1813" s="226"/>
      <c r="I1813" s="226"/>
      <c r="J1813" s="226"/>
      <c r="K1813" s="226"/>
      <c r="L1813" s="226"/>
      <c r="M1813" s="226"/>
      <c r="N1813" s="226"/>
      <c r="O1813" s="226"/>
      <c r="P1813" s="226"/>
      <c r="Q1813" s="226"/>
      <c r="R1813" s="226"/>
      <c r="S1813" s="226"/>
      <c r="T1813" s="226"/>
      <c r="U1813" s="226"/>
      <c r="V1813" s="226"/>
      <c r="W1813" s="227"/>
    </row>
    <row r="1814" spans="1:23" ht="13.5" thickBot="1" x14ac:dyDescent="0.25">
      <c r="A1814" s="43" t="str">
        <f>$A$38</f>
        <v>APPRENTICES</v>
      </c>
      <c r="B1814" s="112">
        <f>F1814+H1814+J1814+L1814+N1814+P1814+R1814</f>
        <v>0</v>
      </c>
      <c r="C1814" s="110">
        <f>G1814+I1814+K1814+M1814+O1814+Q1814+S1814</f>
        <v>0</v>
      </c>
      <c r="D1814" s="115">
        <f>F1814+H1814+J1814+L1814+N1814+P1814</f>
        <v>0</v>
      </c>
      <c r="E1814" s="112">
        <f>G1814+I1814+K1814+M1814+O1814+Q1814</f>
        <v>0</v>
      </c>
      <c r="F1814" s="94"/>
      <c r="G1814" s="56"/>
      <c r="H1814" s="95"/>
      <c r="I1814" s="56"/>
      <c r="J1814" s="95"/>
      <c r="K1814" s="56"/>
      <c r="L1814" s="95"/>
      <c r="M1814" s="56"/>
      <c r="N1814" s="95"/>
      <c r="O1814" s="56"/>
      <c r="P1814" s="95"/>
      <c r="Q1814" s="56"/>
      <c r="R1814" s="95"/>
      <c r="S1814" s="56"/>
      <c r="T1814" s="44"/>
      <c r="U1814" s="45"/>
      <c r="V1814" s="44"/>
      <c r="W1814" s="45"/>
    </row>
    <row r="1815" spans="1:23" ht="13.5" thickBot="1" x14ac:dyDescent="0.25">
      <c r="A1815" s="43" t="str">
        <f>$A$39</f>
        <v>OJT TRAINEES</v>
      </c>
      <c r="B1815" s="112">
        <f>F1815+H1815+J1815+L1815+N1815+P1815+R1815</f>
        <v>0</v>
      </c>
      <c r="C1815" s="110">
        <f>G1815+I1815+K1815+M1815+O1815+Q1815+S1815</f>
        <v>0</v>
      </c>
      <c r="D1815" s="115">
        <f>F1815+H1815+J1815+L1815+N1815+P1815</f>
        <v>0</v>
      </c>
      <c r="E1815" s="112">
        <f>G1815+I1815+K1815+M1815+O1815+Q1815</f>
        <v>0</v>
      </c>
      <c r="F1815" s="94"/>
      <c r="G1815" s="56"/>
      <c r="H1815" s="95"/>
      <c r="I1815" s="56"/>
      <c r="J1815" s="95"/>
      <c r="K1815" s="56"/>
      <c r="L1815" s="95"/>
      <c r="M1815" s="56"/>
      <c r="N1815" s="95"/>
      <c r="O1815" s="56"/>
      <c r="P1815" s="95"/>
      <c r="Q1815" s="56"/>
      <c r="R1815" s="95"/>
      <c r="S1815" s="56"/>
      <c r="T1815" s="46"/>
      <c r="U1815" s="47"/>
      <c r="V1815" s="46"/>
      <c r="W1815" s="47"/>
    </row>
    <row r="1816" spans="1:23" ht="15.75" customHeight="1" x14ac:dyDescent="0.2">
      <c r="A1816" s="228" t="str">
        <f>$A$40</f>
        <v xml:space="preserve">8. PREPARED BY: </v>
      </c>
      <c r="B1816" s="229"/>
      <c r="C1816" s="229"/>
      <c r="D1816" s="229"/>
      <c r="E1816" s="229"/>
      <c r="F1816" s="229"/>
      <c r="G1816" s="229"/>
      <c r="H1816" s="230"/>
      <c r="I1816" s="243" t="str">
        <f>$I$40</f>
        <v>9. DATE</v>
      </c>
      <c r="J1816" s="244"/>
      <c r="K1816" s="243" t="str">
        <f>$K$40</f>
        <v>10. REVIEWED BY:    (Signature and Title of State Highway Official)</v>
      </c>
      <c r="L1816" s="245"/>
      <c r="M1816" s="245"/>
      <c r="N1816" s="245"/>
      <c r="O1816" s="245"/>
      <c r="P1816" s="245"/>
      <c r="Q1816" s="245"/>
      <c r="R1816" s="245"/>
      <c r="S1816" s="245"/>
      <c r="T1816" s="245"/>
      <c r="U1816" s="244"/>
      <c r="V1816" s="243" t="s">
        <v>28</v>
      </c>
      <c r="W1816" s="246"/>
    </row>
    <row r="1817" spans="1:23" ht="12.75" customHeight="1" x14ac:dyDescent="0.2">
      <c r="A1817" s="247" t="str">
        <f>$A$41</f>
        <v>(Signature and Title of Contractors Representative)</v>
      </c>
      <c r="B1817" s="248"/>
      <c r="C1817" s="248"/>
      <c r="D1817" s="248"/>
      <c r="E1817" s="248"/>
      <c r="F1817" s="248"/>
      <c r="G1817" s="248"/>
      <c r="H1817" s="249"/>
      <c r="I1817" s="250" t="str">
        <f>IF($I$41="","",$I$41)</f>
        <v/>
      </c>
      <c r="J1817" s="192"/>
      <c r="K1817" s="253" t="str">
        <f>IF($K$41="","",$K$41)</f>
        <v/>
      </c>
      <c r="L1817" s="146"/>
      <c r="M1817" s="146"/>
      <c r="N1817" s="146"/>
      <c r="O1817" s="146"/>
      <c r="P1817" s="146"/>
      <c r="Q1817" s="146"/>
      <c r="R1817" s="146"/>
      <c r="S1817" s="146"/>
      <c r="T1817" s="146"/>
      <c r="U1817" s="254"/>
      <c r="V1817" s="258" t="str">
        <f>IF($V$41="","",$V$41)</f>
        <v/>
      </c>
      <c r="W1817" s="259"/>
    </row>
    <row r="1818" spans="1:23" x14ac:dyDescent="0.2">
      <c r="A1818" s="262" t="str">
        <f>IF($A$42="","",$A$42)</f>
        <v/>
      </c>
      <c r="B1818" s="263"/>
      <c r="C1818" s="263"/>
      <c r="D1818" s="263"/>
      <c r="E1818" s="263"/>
      <c r="F1818" s="263"/>
      <c r="G1818" s="263"/>
      <c r="H1818" s="264"/>
      <c r="I1818" s="193"/>
      <c r="J1818" s="192"/>
      <c r="K1818" s="253"/>
      <c r="L1818" s="146"/>
      <c r="M1818" s="146"/>
      <c r="N1818" s="146"/>
      <c r="O1818" s="146"/>
      <c r="P1818" s="146"/>
      <c r="Q1818" s="146"/>
      <c r="R1818" s="146"/>
      <c r="S1818" s="146"/>
      <c r="T1818" s="146"/>
      <c r="U1818" s="254"/>
      <c r="V1818" s="258"/>
      <c r="W1818" s="259"/>
    </row>
    <row r="1819" spans="1:23" x14ac:dyDescent="0.2">
      <c r="A1819" s="262"/>
      <c r="B1819" s="263"/>
      <c r="C1819" s="263"/>
      <c r="D1819" s="263"/>
      <c r="E1819" s="263"/>
      <c r="F1819" s="263"/>
      <c r="G1819" s="263"/>
      <c r="H1819" s="264"/>
      <c r="I1819" s="193"/>
      <c r="J1819" s="192"/>
      <c r="K1819" s="253"/>
      <c r="L1819" s="146"/>
      <c r="M1819" s="146"/>
      <c r="N1819" s="146"/>
      <c r="O1819" s="146"/>
      <c r="P1819" s="146"/>
      <c r="Q1819" s="146"/>
      <c r="R1819" s="146"/>
      <c r="S1819" s="146"/>
      <c r="T1819" s="146"/>
      <c r="U1819" s="254"/>
      <c r="V1819" s="258"/>
      <c r="W1819" s="259"/>
    </row>
    <row r="1820" spans="1:23" ht="13.5" thickBot="1" x14ac:dyDescent="0.25">
      <c r="A1820" s="265"/>
      <c r="B1820" s="266"/>
      <c r="C1820" s="266"/>
      <c r="D1820" s="266"/>
      <c r="E1820" s="266"/>
      <c r="F1820" s="266"/>
      <c r="G1820" s="266"/>
      <c r="H1820" s="267"/>
      <c r="I1820" s="251"/>
      <c r="J1820" s="252"/>
      <c r="K1820" s="255"/>
      <c r="L1820" s="256"/>
      <c r="M1820" s="256"/>
      <c r="N1820" s="256"/>
      <c r="O1820" s="256"/>
      <c r="P1820" s="256"/>
      <c r="Q1820" s="256"/>
      <c r="R1820" s="256"/>
      <c r="S1820" s="256"/>
      <c r="T1820" s="256"/>
      <c r="U1820" s="257"/>
      <c r="V1820" s="260"/>
      <c r="W1820" s="261"/>
    </row>
    <row r="1821" spans="1:23" x14ac:dyDescent="0.2">
      <c r="A1821" s="234" t="str">
        <f>$A$45</f>
        <v>Form FHWA- 1391 (Rev. 06-22)</v>
      </c>
      <c r="B1821" s="235"/>
      <c r="C1821" s="236"/>
      <c r="D1821" s="236"/>
      <c r="E1821" s="49"/>
      <c r="F1821" s="49"/>
      <c r="G1821" s="49"/>
      <c r="H1821" s="49"/>
      <c r="I1821" s="49"/>
      <c r="J1821" s="237" t="str">
        <f>$J$45</f>
        <v>PREVIOUS EDITIONS ARE OBSOLETE</v>
      </c>
      <c r="K1821" s="237"/>
      <c r="L1821" s="237"/>
      <c r="M1821" s="237"/>
      <c r="N1821" s="237"/>
      <c r="O1821" s="237"/>
      <c r="P1821" s="237"/>
      <c r="Q1821" s="237"/>
      <c r="R1821" s="237"/>
      <c r="S1821" s="237"/>
      <c r="T1821" s="237"/>
      <c r="U1821" s="237"/>
      <c r="V1821" s="237"/>
      <c r="W1821" s="237"/>
    </row>
    <row r="1822" spans="1:23" ht="13.5" thickBot="1" x14ac:dyDescent="0.25"/>
    <row r="1823" spans="1:23" s="52" customFormat="1" ht="18.75" thickBot="1" x14ac:dyDescent="0.3">
      <c r="A1823" s="207" t="str">
        <f>$A$10</f>
        <v xml:space="preserve">FEDERAL-AID HIGHWAY CONSTRUCTION CONTRACTORS ANNUAL EEO REPORT </v>
      </c>
      <c r="B1823" s="208"/>
      <c r="C1823" s="208"/>
      <c r="D1823" s="208"/>
      <c r="E1823" s="208"/>
      <c r="F1823" s="208"/>
      <c r="G1823" s="208"/>
      <c r="H1823" s="208"/>
      <c r="I1823" s="208"/>
      <c r="J1823" s="208"/>
      <c r="K1823" s="208"/>
      <c r="L1823" s="208"/>
      <c r="M1823" s="208"/>
      <c r="N1823" s="208"/>
      <c r="O1823" s="208"/>
      <c r="P1823" s="208"/>
      <c r="Q1823" s="208"/>
      <c r="R1823" s="208"/>
      <c r="S1823" s="208"/>
      <c r="T1823" s="208"/>
      <c r="U1823" s="208"/>
      <c r="V1823" s="208"/>
      <c r="W1823" s="209"/>
    </row>
    <row r="1824" spans="1:23" ht="12.75" customHeight="1" x14ac:dyDescent="0.2">
      <c r="A1824" s="210" t="str">
        <f>$A$11</f>
        <v xml:space="preserve">1. SELECT FIELD FROM DROPDOWN MENU: </v>
      </c>
      <c r="B1824" s="211"/>
      <c r="C1824" s="211"/>
      <c r="D1824" s="212"/>
      <c r="E1824" s="213" t="str">
        <f>$E$11</f>
        <v>2. COMPANY NAME, CITY, STATE:</v>
      </c>
      <c r="F1824" s="138"/>
      <c r="G1824" s="138"/>
      <c r="H1824" s="138"/>
      <c r="I1824" s="214"/>
      <c r="J1824" s="161" t="str">
        <f>$J$11</f>
        <v>3. PROJECT NAME or DESCRIPTION:</v>
      </c>
      <c r="K1824" s="162"/>
      <c r="L1824" s="162"/>
      <c r="M1824" s="162"/>
      <c r="N1824" s="163" t="str">
        <f>$N$11</f>
        <v>4. DOLLAR AMOUNT OF CONTRACT:</v>
      </c>
      <c r="O1824" s="164"/>
      <c r="P1824" s="164"/>
      <c r="Q1824" s="164"/>
      <c r="R1824" s="215" t="str">
        <f>$R$11</f>
        <v>5.REPORTING WEEK FOR THIS PROJECT:</v>
      </c>
      <c r="S1824" s="216"/>
      <c r="T1824" s="216"/>
      <c r="U1824" s="216"/>
      <c r="V1824" s="216"/>
      <c r="W1824" s="217"/>
    </row>
    <row r="1825" spans="1:23" ht="12.75" customHeight="1" x14ac:dyDescent="0.2">
      <c r="A1825" s="184"/>
      <c r="B1825" s="185"/>
      <c r="C1825" s="185"/>
      <c r="D1825" s="186"/>
      <c r="E1825" s="190" t="str">
        <f>IF($D$4="","Enter Company information at top of spreadsheet",$D$4)</f>
        <v>Enter Company information at top of spreadsheet</v>
      </c>
      <c r="F1825" s="191"/>
      <c r="G1825" s="191"/>
      <c r="H1825" s="191"/>
      <c r="I1825" s="192"/>
      <c r="J1825" s="165"/>
      <c r="K1825" s="166"/>
      <c r="L1825" s="166"/>
      <c r="M1825" s="166"/>
      <c r="N1825" s="169"/>
      <c r="O1825" s="170"/>
      <c r="P1825" s="170"/>
      <c r="Q1825" s="171"/>
      <c r="R1825" s="197"/>
      <c r="S1825" s="198"/>
      <c r="T1825" s="198"/>
      <c r="U1825" s="198"/>
      <c r="V1825" s="198"/>
      <c r="W1825" s="199"/>
    </row>
    <row r="1826" spans="1:23" x14ac:dyDescent="0.2">
      <c r="A1826" s="184"/>
      <c r="B1826" s="185"/>
      <c r="C1826" s="185"/>
      <c r="D1826" s="186"/>
      <c r="E1826" s="193"/>
      <c r="F1826" s="191"/>
      <c r="G1826" s="191"/>
      <c r="H1826" s="191"/>
      <c r="I1826" s="192"/>
      <c r="J1826" s="165"/>
      <c r="K1826" s="166"/>
      <c r="L1826" s="166"/>
      <c r="M1826" s="166"/>
      <c r="N1826" s="172"/>
      <c r="O1826" s="170"/>
      <c r="P1826" s="170"/>
      <c r="Q1826" s="171"/>
      <c r="R1826" s="200"/>
      <c r="S1826" s="198"/>
      <c r="T1826" s="198"/>
      <c r="U1826" s="198"/>
      <c r="V1826" s="198"/>
      <c r="W1826" s="199"/>
    </row>
    <row r="1827" spans="1:23" ht="13.5" thickBot="1" x14ac:dyDescent="0.25">
      <c r="A1827" s="187"/>
      <c r="B1827" s="188"/>
      <c r="C1827" s="188"/>
      <c r="D1827" s="189"/>
      <c r="E1827" s="194"/>
      <c r="F1827" s="195"/>
      <c r="G1827" s="195"/>
      <c r="H1827" s="195"/>
      <c r="I1827" s="196"/>
      <c r="J1827" s="167"/>
      <c r="K1827" s="168"/>
      <c r="L1827" s="168"/>
      <c r="M1827" s="168"/>
      <c r="N1827" s="173"/>
      <c r="O1827" s="174"/>
      <c r="P1827" s="174"/>
      <c r="Q1827" s="175"/>
      <c r="R1827" s="201"/>
      <c r="S1827" s="202"/>
      <c r="T1827" s="202"/>
      <c r="U1827" s="202"/>
      <c r="V1827" s="202"/>
      <c r="W1827" s="203"/>
    </row>
    <row r="1828" spans="1:23" ht="13.5" customHeight="1" thickBot="1" x14ac:dyDescent="0.25">
      <c r="A1828" s="204" t="str">
        <f>$A$15</f>
        <v>This collection of information is required by law and regulation 23 U.S.C. 140a and 23 CFR Part 230. The OMB control number for this collection is 2125-0019 expiring in March 2025.</v>
      </c>
      <c r="B1828" s="205"/>
      <c r="C1828" s="205"/>
      <c r="D1828" s="205"/>
      <c r="E1828" s="205"/>
      <c r="F1828" s="205"/>
      <c r="G1828" s="205"/>
      <c r="H1828" s="205"/>
      <c r="I1828" s="205"/>
      <c r="J1828" s="205"/>
      <c r="K1828" s="205"/>
      <c r="L1828" s="205"/>
      <c r="M1828" s="205"/>
      <c r="N1828" s="205"/>
      <c r="O1828" s="205"/>
      <c r="P1828" s="205"/>
      <c r="Q1828" s="205"/>
      <c r="R1828" s="205"/>
      <c r="S1828" s="205"/>
      <c r="T1828" s="205"/>
      <c r="U1828" s="205"/>
      <c r="V1828" s="205"/>
      <c r="W1828" s="206"/>
    </row>
    <row r="1829" spans="1:23" ht="28.5" customHeight="1" thickBot="1" x14ac:dyDescent="0.25">
      <c r="A1829" s="178" t="str">
        <f>$A$16</f>
        <v>6. WORKFORCE ON FEDERAL-AID AND CONSTRUCTION SITE(S) DURING LAST FULL PAY PERIOD ENDING IN JULY 2024</v>
      </c>
      <c r="B1829" s="179"/>
      <c r="C1829" s="179"/>
      <c r="D1829" s="179"/>
      <c r="E1829" s="179"/>
      <c r="F1829" s="179"/>
      <c r="G1829" s="179"/>
      <c r="H1829" s="179"/>
      <c r="I1829" s="179"/>
      <c r="J1829" s="179"/>
      <c r="K1829" s="179"/>
      <c r="L1829" s="179"/>
      <c r="M1829" s="179"/>
      <c r="N1829" s="179"/>
      <c r="O1829" s="179"/>
      <c r="P1829" s="179"/>
      <c r="Q1829" s="179"/>
      <c r="R1829" s="179"/>
      <c r="S1829" s="179"/>
      <c r="T1829" s="179"/>
      <c r="U1829" s="179"/>
      <c r="V1829" s="179"/>
      <c r="W1829" s="180"/>
    </row>
    <row r="1830" spans="1:23" ht="14.25" thickTop="1" thickBot="1" x14ac:dyDescent="0.25">
      <c r="A1830" s="181" t="str">
        <f>$A$17</f>
        <v>TABLE A</v>
      </c>
      <c r="B1830" s="182"/>
      <c r="C1830" s="182"/>
      <c r="D1830" s="182"/>
      <c r="E1830" s="182"/>
      <c r="F1830" s="182"/>
      <c r="G1830" s="182"/>
      <c r="H1830" s="182"/>
      <c r="I1830" s="182"/>
      <c r="J1830" s="182"/>
      <c r="K1830" s="182"/>
      <c r="L1830" s="182"/>
      <c r="M1830" s="182"/>
      <c r="N1830" s="182"/>
      <c r="O1830" s="182"/>
      <c r="P1830" s="182"/>
      <c r="Q1830" s="182"/>
      <c r="R1830" s="182"/>
      <c r="S1830" s="183"/>
      <c r="T1830" s="231" t="str">
        <f>$T$17</f>
        <v>TABLE B</v>
      </c>
      <c r="U1830" s="232"/>
      <c r="V1830" s="232"/>
      <c r="W1830" s="233"/>
    </row>
    <row r="1831" spans="1:23" ht="99.75" customHeight="1" thickTop="1" thickBot="1" x14ac:dyDescent="0.25">
      <c r="A1831" s="32" t="str">
        <f>$A$18</f>
        <v>JOB CATEGORIES</v>
      </c>
      <c r="B1831" s="238" t="str">
        <f>$B$18</f>
        <v>TOTAL EMPLOYED</v>
      </c>
      <c r="C1831" s="239"/>
      <c r="D1831" s="240" t="str">
        <f>$D$18</f>
        <v>TOTAL RACIAL / ETHNIC MINORITY</v>
      </c>
      <c r="E1831" s="241"/>
      <c r="F1831" s="242" t="str">
        <f>$F$18</f>
        <v>BLACK or
AFRICAN
AMERICAN</v>
      </c>
      <c r="G1831" s="177"/>
      <c r="H1831" s="176" t="str">
        <f>$H$18</f>
        <v>HISPANIC OR LATINO</v>
      </c>
      <c r="I1831" s="177"/>
      <c r="J1831" s="176" t="str">
        <f>$J$18</f>
        <v>AMERICAN 
INDIAN OR 
ALASKA 
NATIVE</v>
      </c>
      <c r="K1831" s="177"/>
      <c r="L1831" s="176" t="str">
        <f>$L$18</f>
        <v>ASIAN</v>
      </c>
      <c r="M1831" s="177"/>
      <c r="N1831" s="176" t="str">
        <f>$N$18</f>
        <v>NATIVE 
HAWAIIAN OR 
OTHER PACIFIC ISLANDER</v>
      </c>
      <c r="O1831" s="177"/>
      <c r="P1831" s="176" t="str">
        <f>$P$18</f>
        <v>TWO OR MORE RACES</v>
      </c>
      <c r="Q1831" s="177"/>
      <c r="R1831" s="176" t="str">
        <f>$R$18</f>
        <v xml:space="preserve">WHITE </v>
      </c>
      <c r="S1831" s="218"/>
      <c r="T1831" s="219" t="str">
        <f>$T$18</f>
        <v>APPRENTICES</v>
      </c>
      <c r="U1831" s="219"/>
      <c r="V1831" s="220" t="str">
        <f>$V$18</f>
        <v>ON THE JOB TRAINEES</v>
      </c>
      <c r="W1831" s="221"/>
    </row>
    <row r="1832" spans="1:23" ht="13.5" thickBot="1" x14ac:dyDescent="0.25">
      <c r="A1832" s="33"/>
      <c r="B1832" s="34" t="str">
        <f>$B$19</f>
        <v>M</v>
      </c>
      <c r="C1832" s="35" t="str">
        <f>$C$19</f>
        <v>F</v>
      </c>
      <c r="D1832" s="36" t="str">
        <f>$D$19</f>
        <v>M</v>
      </c>
      <c r="E1832" s="35" t="str">
        <f>$E$19</f>
        <v>F</v>
      </c>
      <c r="F1832" s="37" t="str">
        <f>$F$19</f>
        <v>M</v>
      </c>
      <c r="G1832" s="38" t="str">
        <f>$G$19</f>
        <v>F</v>
      </c>
      <c r="H1832" s="39" t="str">
        <f>$H$19</f>
        <v>M</v>
      </c>
      <c r="I1832" s="38" t="str">
        <f>$I$19</f>
        <v>F</v>
      </c>
      <c r="J1832" s="39" t="str">
        <f>$J$19</f>
        <v>M</v>
      </c>
      <c r="K1832" s="38" t="str">
        <f>$K$19</f>
        <v>F</v>
      </c>
      <c r="L1832" s="39" t="str">
        <f>$L$19</f>
        <v>M</v>
      </c>
      <c r="M1832" s="38" t="str">
        <f>$M$19</f>
        <v>F</v>
      </c>
      <c r="N1832" s="39" t="str">
        <f>$N$19</f>
        <v>M</v>
      </c>
      <c r="O1832" s="38" t="str">
        <f>$O$19</f>
        <v>F</v>
      </c>
      <c r="P1832" s="39" t="str">
        <f>$P$19</f>
        <v>M</v>
      </c>
      <c r="Q1832" s="38" t="str">
        <f>$Q$19</f>
        <v>F</v>
      </c>
      <c r="R1832" s="39" t="str">
        <f>$R$19</f>
        <v>M</v>
      </c>
      <c r="S1832" s="40" t="str">
        <f>$S$19</f>
        <v>F</v>
      </c>
      <c r="T1832" s="41" t="str">
        <f>$T$19</f>
        <v>M</v>
      </c>
      <c r="U1832" s="35" t="str">
        <f>$U$19</f>
        <v>F</v>
      </c>
      <c r="V1832" s="96" t="str">
        <f>$V$19</f>
        <v>M</v>
      </c>
      <c r="W1832" s="42" t="str">
        <f>$W$19</f>
        <v>F</v>
      </c>
    </row>
    <row r="1833" spans="1:23" ht="13.5" thickBot="1" x14ac:dyDescent="0.25">
      <c r="A1833" s="43" t="str">
        <f>$A$20</f>
        <v>OFFICIALS</v>
      </c>
      <c r="B1833" s="111">
        <f>F1833+H1833+J1833+L1833+N1833+P1833+R1833</f>
        <v>0</v>
      </c>
      <c r="C1833" s="112">
        <f t="shared" ref="C1833:C1847" si="293">G1833+I1833+K1833+M1833+O1833+Q1833+S1833</f>
        <v>0</v>
      </c>
      <c r="D1833" s="113">
        <f t="shared" ref="D1833:D1847" si="294">F1833+H1833+J1833+L1833+N1833+P1833</f>
        <v>0</v>
      </c>
      <c r="E1833" s="112">
        <f t="shared" ref="E1833:E1847" si="295">G1833+I1833+K1833+M1833+O1833+Q1833</f>
        <v>0</v>
      </c>
      <c r="F1833" s="55"/>
      <c r="G1833" s="56"/>
      <c r="H1833" s="57"/>
      <c r="I1833" s="56"/>
      <c r="J1833" s="57"/>
      <c r="K1833" s="56"/>
      <c r="L1833" s="57"/>
      <c r="M1833" s="56"/>
      <c r="N1833" s="57"/>
      <c r="O1833" s="56"/>
      <c r="P1833" s="57"/>
      <c r="Q1833" s="56"/>
      <c r="R1833" s="58"/>
      <c r="S1833" s="59"/>
      <c r="T1833" s="128"/>
      <c r="U1833" s="129"/>
      <c r="V1833" s="128"/>
      <c r="W1833" s="130"/>
    </row>
    <row r="1834" spans="1:23" ht="13.5" thickBot="1" x14ac:dyDescent="0.25">
      <c r="A1834" s="43" t="str">
        <f>$A$21</f>
        <v>SUPERVISORS</v>
      </c>
      <c r="B1834" s="111">
        <f t="shared" ref="B1834:B1847" si="296">F1834+H1834+J1834+L1834+N1834+P1834+R1834</f>
        <v>0</v>
      </c>
      <c r="C1834" s="112">
        <f t="shared" si="293"/>
        <v>0</v>
      </c>
      <c r="D1834" s="113">
        <f t="shared" si="294"/>
        <v>0</v>
      </c>
      <c r="E1834" s="112">
        <f t="shared" si="295"/>
        <v>0</v>
      </c>
      <c r="F1834" s="55"/>
      <c r="G1834" s="56"/>
      <c r="H1834" s="57"/>
      <c r="I1834" s="56"/>
      <c r="J1834" s="57"/>
      <c r="K1834" s="56"/>
      <c r="L1834" s="57"/>
      <c r="M1834" s="56"/>
      <c r="N1834" s="57"/>
      <c r="O1834" s="56"/>
      <c r="P1834" s="57"/>
      <c r="Q1834" s="60"/>
      <c r="R1834" s="61"/>
      <c r="S1834" s="62"/>
      <c r="T1834" s="131"/>
      <c r="U1834" s="132"/>
      <c r="V1834" s="131"/>
      <c r="W1834" s="133"/>
    </row>
    <row r="1835" spans="1:23" ht="13.5" thickBot="1" x14ac:dyDescent="0.25">
      <c r="A1835" s="43" t="str">
        <f>$A$22</f>
        <v>FOREMEN/WOMEN</v>
      </c>
      <c r="B1835" s="111">
        <f t="shared" si="296"/>
        <v>0</v>
      </c>
      <c r="C1835" s="112">
        <f t="shared" si="293"/>
        <v>0</v>
      </c>
      <c r="D1835" s="113">
        <f t="shared" si="294"/>
        <v>0</v>
      </c>
      <c r="E1835" s="112">
        <f t="shared" si="295"/>
        <v>0</v>
      </c>
      <c r="F1835" s="55"/>
      <c r="G1835" s="56"/>
      <c r="H1835" s="57"/>
      <c r="I1835" s="56"/>
      <c r="J1835" s="57"/>
      <c r="K1835" s="56"/>
      <c r="L1835" s="57"/>
      <c r="M1835" s="56"/>
      <c r="N1835" s="57"/>
      <c r="O1835" s="56"/>
      <c r="P1835" s="57"/>
      <c r="Q1835" s="60"/>
      <c r="R1835" s="65"/>
      <c r="S1835" s="66"/>
      <c r="T1835" s="134"/>
      <c r="U1835" s="135"/>
      <c r="V1835" s="134"/>
      <c r="W1835" s="136"/>
    </row>
    <row r="1836" spans="1:23" ht="13.5" thickBot="1" x14ac:dyDescent="0.25">
      <c r="A1836" s="43" t="str">
        <f>$A$23</f>
        <v>CLERICAL</v>
      </c>
      <c r="B1836" s="111">
        <f t="shared" si="296"/>
        <v>0</v>
      </c>
      <c r="C1836" s="112">
        <f t="shared" si="293"/>
        <v>0</v>
      </c>
      <c r="D1836" s="113">
        <f t="shared" si="294"/>
        <v>0</v>
      </c>
      <c r="E1836" s="112">
        <f t="shared" si="295"/>
        <v>0</v>
      </c>
      <c r="F1836" s="55"/>
      <c r="G1836" s="56"/>
      <c r="H1836" s="57"/>
      <c r="I1836" s="56"/>
      <c r="J1836" s="57"/>
      <c r="K1836" s="56"/>
      <c r="L1836" s="57"/>
      <c r="M1836" s="56"/>
      <c r="N1836" s="57"/>
      <c r="O1836" s="56"/>
      <c r="P1836" s="57"/>
      <c r="Q1836" s="60"/>
      <c r="R1836" s="65"/>
      <c r="S1836" s="66"/>
      <c r="T1836" s="134"/>
      <c r="U1836" s="135"/>
      <c r="V1836" s="134"/>
      <c r="W1836" s="136"/>
    </row>
    <row r="1837" spans="1:23" ht="13.5" thickBot="1" x14ac:dyDescent="0.25">
      <c r="A1837" s="43" t="str">
        <f>$A$24</f>
        <v>EQUIPMENT OPERATORS</v>
      </c>
      <c r="B1837" s="111">
        <f t="shared" si="296"/>
        <v>0</v>
      </c>
      <c r="C1837" s="112">
        <f t="shared" si="293"/>
        <v>0</v>
      </c>
      <c r="D1837" s="113">
        <f t="shared" si="294"/>
        <v>0</v>
      </c>
      <c r="E1837" s="112">
        <f t="shared" si="295"/>
        <v>0</v>
      </c>
      <c r="F1837" s="55"/>
      <c r="G1837" s="56"/>
      <c r="H1837" s="57"/>
      <c r="I1837" s="56"/>
      <c r="J1837" s="57"/>
      <c r="K1837" s="56"/>
      <c r="L1837" s="57"/>
      <c r="M1837" s="56"/>
      <c r="N1837" s="57"/>
      <c r="O1837" s="56"/>
      <c r="P1837" s="57"/>
      <c r="Q1837" s="60"/>
      <c r="R1837" s="65"/>
      <c r="S1837" s="66"/>
      <c r="T1837" s="67"/>
      <c r="U1837" s="89"/>
      <c r="V1837" s="67"/>
      <c r="W1837" s="68"/>
    </row>
    <row r="1838" spans="1:23" ht="13.5" thickBot="1" x14ac:dyDescent="0.25">
      <c r="A1838" s="43" t="str">
        <f>$A$25</f>
        <v>MECHANICS</v>
      </c>
      <c r="B1838" s="111">
        <f t="shared" si="296"/>
        <v>0</v>
      </c>
      <c r="C1838" s="112">
        <f t="shared" si="293"/>
        <v>0</v>
      </c>
      <c r="D1838" s="113">
        <f t="shared" si="294"/>
        <v>0</v>
      </c>
      <c r="E1838" s="112">
        <f t="shared" si="295"/>
        <v>0</v>
      </c>
      <c r="F1838" s="55"/>
      <c r="G1838" s="56"/>
      <c r="H1838" s="57"/>
      <c r="I1838" s="56"/>
      <c r="J1838" s="57"/>
      <c r="K1838" s="56"/>
      <c r="L1838" s="57"/>
      <c r="M1838" s="56"/>
      <c r="N1838" s="57"/>
      <c r="O1838" s="56"/>
      <c r="P1838" s="57"/>
      <c r="Q1838" s="60"/>
      <c r="R1838" s="65"/>
      <c r="S1838" s="66"/>
      <c r="T1838" s="67"/>
      <c r="U1838" s="89"/>
      <c r="V1838" s="67"/>
      <c r="W1838" s="68"/>
    </row>
    <row r="1839" spans="1:23" ht="13.5" thickBot="1" x14ac:dyDescent="0.25">
      <c r="A1839" s="43" t="str">
        <f>$A$26</f>
        <v>TRUCK DRIVERS</v>
      </c>
      <c r="B1839" s="111">
        <f t="shared" si="296"/>
        <v>0</v>
      </c>
      <c r="C1839" s="112">
        <f t="shared" si="293"/>
        <v>0</v>
      </c>
      <c r="D1839" s="113">
        <f t="shared" si="294"/>
        <v>0</v>
      </c>
      <c r="E1839" s="112">
        <f t="shared" si="295"/>
        <v>0</v>
      </c>
      <c r="F1839" s="55"/>
      <c r="G1839" s="56"/>
      <c r="H1839" s="57"/>
      <c r="I1839" s="56"/>
      <c r="J1839" s="57"/>
      <c r="K1839" s="56"/>
      <c r="L1839" s="57"/>
      <c r="M1839" s="56"/>
      <c r="N1839" s="57"/>
      <c r="O1839" s="56"/>
      <c r="P1839" s="57"/>
      <c r="Q1839" s="60"/>
      <c r="R1839" s="69"/>
      <c r="S1839" s="70"/>
      <c r="T1839" s="63"/>
      <c r="U1839" s="90"/>
      <c r="V1839" s="63"/>
      <c r="W1839" s="64"/>
    </row>
    <row r="1840" spans="1:23" ht="13.5" thickBot="1" x14ac:dyDescent="0.25">
      <c r="A1840" s="43" t="str">
        <f>$A$27</f>
        <v>IRONWORKERS</v>
      </c>
      <c r="B1840" s="111">
        <f t="shared" si="296"/>
        <v>0</v>
      </c>
      <c r="C1840" s="112">
        <f t="shared" si="293"/>
        <v>0</v>
      </c>
      <c r="D1840" s="113">
        <f t="shared" si="294"/>
        <v>0</v>
      </c>
      <c r="E1840" s="112">
        <f t="shared" si="295"/>
        <v>0</v>
      </c>
      <c r="F1840" s="55"/>
      <c r="G1840" s="56"/>
      <c r="H1840" s="57"/>
      <c r="I1840" s="56"/>
      <c r="J1840" s="57"/>
      <c r="K1840" s="56"/>
      <c r="L1840" s="57"/>
      <c r="M1840" s="56"/>
      <c r="N1840" s="57"/>
      <c r="O1840" s="56"/>
      <c r="P1840" s="57"/>
      <c r="Q1840" s="60"/>
      <c r="R1840" s="71"/>
      <c r="S1840" s="72"/>
      <c r="T1840" s="73"/>
      <c r="U1840" s="91"/>
      <c r="V1840" s="73"/>
      <c r="W1840" s="74"/>
    </row>
    <row r="1841" spans="1:23" ht="13.5" thickBot="1" x14ac:dyDescent="0.25">
      <c r="A1841" s="43" t="str">
        <f>$A$28</f>
        <v>CARPENTERS</v>
      </c>
      <c r="B1841" s="111">
        <f t="shared" si="296"/>
        <v>0</v>
      </c>
      <c r="C1841" s="112">
        <f t="shared" si="293"/>
        <v>0</v>
      </c>
      <c r="D1841" s="113">
        <f t="shared" si="294"/>
        <v>0</v>
      </c>
      <c r="E1841" s="112">
        <f t="shared" si="295"/>
        <v>0</v>
      </c>
      <c r="F1841" s="55"/>
      <c r="G1841" s="56"/>
      <c r="H1841" s="57"/>
      <c r="I1841" s="56"/>
      <c r="J1841" s="57"/>
      <c r="K1841" s="56"/>
      <c r="L1841" s="57"/>
      <c r="M1841" s="56"/>
      <c r="N1841" s="57"/>
      <c r="O1841" s="56"/>
      <c r="P1841" s="57"/>
      <c r="Q1841" s="60"/>
      <c r="R1841" s="71"/>
      <c r="S1841" s="72"/>
      <c r="T1841" s="73"/>
      <c r="U1841" s="91"/>
      <c r="V1841" s="73"/>
      <c r="W1841" s="74"/>
    </row>
    <row r="1842" spans="1:23" ht="13.5" thickBot="1" x14ac:dyDescent="0.25">
      <c r="A1842" s="43" t="str">
        <f>$A$29</f>
        <v>CEMENT MASONS</v>
      </c>
      <c r="B1842" s="111">
        <f t="shared" si="296"/>
        <v>0</v>
      </c>
      <c r="C1842" s="112">
        <f t="shared" si="293"/>
        <v>0</v>
      </c>
      <c r="D1842" s="113">
        <f t="shared" si="294"/>
        <v>0</v>
      </c>
      <c r="E1842" s="112">
        <f t="shared" si="295"/>
        <v>0</v>
      </c>
      <c r="F1842" s="55"/>
      <c r="G1842" s="56"/>
      <c r="H1842" s="57"/>
      <c r="I1842" s="56"/>
      <c r="J1842" s="57"/>
      <c r="K1842" s="56"/>
      <c r="L1842" s="57"/>
      <c r="M1842" s="56"/>
      <c r="N1842" s="57"/>
      <c r="O1842" s="56"/>
      <c r="P1842" s="57"/>
      <c r="Q1842" s="60"/>
      <c r="R1842" s="71"/>
      <c r="S1842" s="72"/>
      <c r="T1842" s="73"/>
      <c r="U1842" s="91"/>
      <c r="V1842" s="73"/>
      <c r="W1842" s="74"/>
    </row>
    <row r="1843" spans="1:23" ht="13.5" thickBot="1" x14ac:dyDescent="0.25">
      <c r="A1843" s="43" t="str">
        <f>$A$30</f>
        <v>ELECTRICIANS</v>
      </c>
      <c r="B1843" s="111">
        <f t="shared" si="296"/>
        <v>0</v>
      </c>
      <c r="C1843" s="112">
        <f t="shared" si="293"/>
        <v>0</v>
      </c>
      <c r="D1843" s="113">
        <f t="shared" si="294"/>
        <v>0</v>
      </c>
      <c r="E1843" s="112">
        <f t="shared" si="295"/>
        <v>0</v>
      </c>
      <c r="F1843" s="55"/>
      <c r="G1843" s="56"/>
      <c r="H1843" s="57"/>
      <c r="I1843" s="56"/>
      <c r="J1843" s="57"/>
      <c r="K1843" s="56"/>
      <c r="L1843" s="57"/>
      <c r="M1843" s="56"/>
      <c r="N1843" s="57"/>
      <c r="O1843" s="56"/>
      <c r="P1843" s="57"/>
      <c r="Q1843" s="60"/>
      <c r="R1843" s="71"/>
      <c r="S1843" s="72"/>
      <c r="T1843" s="73"/>
      <c r="U1843" s="91"/>
      <c r="V1843" s="73"/>
      <c r="W1843" s="74"/>
    </row>
    <row r="1844" spans="1:23" ht="13.5" thickBot="1" x14ac:dyDescent="0.25">
      <c r="A1844" s="43" t="str">
        <f>$A$31</f>
        <v>PIPEFITTER/PLUMBERS</v>
      </c>
      <c r="B1844" s="111">
        <f t="shared" si="296"/>
        <v>0</v>
      </c>
      <c r="C1844" s="112">
        <f t="shared" si="293"/>
        <v>0</v>
      </c>
      <c r="D1844" s="113">
        <f t="shared" si="294"/>
        <v>0</v>
      </c>
      <c r="E1844" s="112">
        <f t="shared" si="295"/>
        <v>0</v>
      </c>
      <c r="F1844" s="55"/>
      <c r="G1844" s="56"/>
      <c r="H1844" s="57"/>
      <c r="I1844" s="56"/>
      <c r="J1844" s="57"/>
      <c r="K1844" s="56"/>
      <c r="L1844" s="57"/>
      <c r="M1844" s="56"/>
      <c r="N1844" s="57"/>
      <c r="O1844" s="56"/>
      <c r="P1844" s="57"/>
      <c r="Q1844" s="56"/>
      <c r="R1844" s="75"/>
      <c r="S1844" s="76"/>
      <c r="T1844" s="77"/>
      <c r="U1844" s="92"/>
      <c r="V1844" s="77"/>
      <c r="W1844" s="78"/>
    </row>
    <row r="1845" spans="1:23" ht="13.5" thickBot="1" x14ac:dyDescent="0.25">
      <c r="A1845" s="43" t="str">
        <f>$A$32</f>
        <v>PAINTERS</v>
      </c>
      <c r="B1845" s="111">
        <f t="shared" si="296"/>
        <v>0</v>
      </c>
      <c r="C1845" s="112">
        <f t="shared" si="293"/>
        <v>0</v>
      </c>
      <c r="D1845" s="113">
        <f t="shared" si="294"/>
        <v>0</v>
      </c>
      <c r="E1845" s="112">
        <f t="shared" si="295"/>
        <v>0</v>
      </c>
      <c r="F1845" s="55"/>
      <c r="G1845" s="56"/>
      <c r="H1845" s="57"/>
      <c r="I1845" s="56"/>
      <c r="J1845" s="57"/>
      <c r="K1845" s="56"/>
      <c r="L1845" s="57"/>
      <c r="M1845" s="56"/>
      <c r="N1845" s="57"/>
      <c r="O1845" s="56"/>
      <c r="P1845" s="57"/>
      <c r="Q1845" s="56"/>
      <c r="R1845" s="57"/>
      <c r="S1845" s="79"/>
      <c r="T1845" s="80"/>
      <c r="U1845" s="93"/>
      <c r="V1845" s="80"/>
      <c r="W1845" s="81"/>
    </row>
    <row r="1846" spans="1:23" ht="13.5" thickBot="1" x14ac:dyDescent="0.25">
      <c r="A1846" s="43" t="str">
        <f>$A$33</f>
        <v>LABORERS-SEMI SKILLED</v>
      </c>
      <c r="B1846" s="111">
        <f t="shared" si="296"/>
        <v>0</v>
      </c>
      <c r="C1846" s="112">
        <f t="shared" si="293"/>
        <v>0</v>
      </c>
      <c r="D1846" s="113">
        <f t="shared" si="294"/>
        <v>0</v>
      </c>
      <c r="E1846" s="112">
        <f t="shared" si="295"/>
        <v>0</v>
      </c>
      <c r="F1846" s="55"/>
      <c r="G1846" s="56"/>
      <c r="H1846" s="57"/>
      <c r="I1846" s="56"/>
      <c r="J1846" s="57"/>
      <c r="K1846" s="56"/>
      <c r="L1846" s="57"/>
      <c r="M1846" s="56"/>
      <c r="N1846" s="57"/>
      <c r="O1846" s="56"/>
      <c r="P1846" s="57"/>
      <c r="Q1846" s="56"/>
      <c r="R1846" s="57"/>
      <c r="S1846" s="79"/>
      <c r="T1846" s="80"/>
      <c r="U1846" s="93"/>
      <c r="V1846" s="80"/>
      <c r="W1846" s="81"/>
    </row>
    <row r="1847" spans="1:23" ht="13.5" thickBot="1" x14ac:dyDescent="0.25">
      <c r="A1847" s="43" t="str">
        <f>$A$34</f>
        <v>LABORERS-UNSKILLED</v>
      </c>
      <c r="B1847" s="111">
        <f t="shared" si="296"/>
        <v>0</v>
      </c>
      <c r="C1847" s="112">
        <f t="shared" si="293"/>
        <v>0</v>
      </c>
      <c r="D1847" s="113">
        <f t="shared" si="294"/>
        <v>0</v>
      </c>
      <c r="E1847" s="112">
        <f t="shared" si="295"/>
        <v>0</v>
      </c>
      <c r="F1847" s="55"/>
      <c r="G1847" s="56"/>
      <c r="H1847" s="57"/>
      <c r="I1847" s="56"/>
      <c r="J1847" s="57"/>
      <c r="K1847" s="56"/>
      <c r="L1847" s="57"/>
      <c r="M1847" s="56"/>
      <c r="N1847" s="57"/>
      <c r="O1847" s="56"/>
      <c r="P1847" s="57"/>
      <c r="Q1847" s="56"/>
      <c r="R1847" s="57"/>
      <c r="S1847" s="79"/>
      <c r="T1847" s="80"/>
      <c r="U1847" s="93"/>
      <c r="V1847" s="80"/>
      <c r="W1847" s="81"/>
    </row>
    <row r="1848" spans="1:23" ht="13.5" thickBot="1" x14ac:dyDescent="0.25">
      <c r="A1848" s="43" t="str">
        <f>$A$35</f>
        <v>TOTAL</v>
      </c>
      <c r="B1848" s="114">
        <f t="shared" ref="B1848:O1848" si="297">SUM(B1833:B1847)</f>
        <v>0</v>
      </c>
      <c r="C1848" s="110">
        <f t="shared" si="297"/>
        <v>0</v>
      </c>
      <c r="D1848" s="115">
        <f t="shared" si="297"/>
        <v>0</v>
      </c>
      <c r="E1848" s="109">
        <f t="shared" si="297"/>
        <v>0</v>
      </c>
      <c r="F1848" s="107">
        <f t="shared" si="297"/>
        <v>0</v>
      </c>
      <c r="G1848" s="108">
        <f t="shared" si="297"/>
        <v>0</v>
      </c>
      <c r="H1848" s="107">
        <f t="shared" si="297"/>
        <v>0</v>
      </c>
      <c r="I1848" s="108">
        <f t="shared" si="297"/>
        <v>0</v>
      </c>
      <c r="J1848" s="107">
        <f t="shared" si="297"/>
        <v>0</v>
      </c>
      <c r="K1848" s="108">
        <f t="shared" si="297"/>
        <v>0</v>
      </c>
      <c r="L1848" s="107">
        <f t="shared" si="297"/>
        <v>0</v>
      </c>
      <c r="M1848" s="108">
        <f t="shared" si="297"/>
        <v>0</v>
      </c>
      <c r="N1848" s="107">
        <f t="shared" si="297"/>
        <v>0</v>
      </c>
      <c r="O1848" s="108">
        <f t="shared" si="297"/>
        <v>0</v>
      </c>
      <c r="P1848" s="107">
        <f>SUM(P1833:P1847)</f>
        <v>0</v>
      </c>
      <c r="Q1848" s="108">
        <f>SUM(Q1833:Q1847)</f>
        <v>0</v>
      </c>
      <c r="R1848" s="107">
        <f t="shared" ref="R1848:S1848" si="298">SUM(R1833:R1847)</f>
        <v>0</v>
      </c>
      <c r="S1848" s="109">
        <f t="shared" si="298"/>
        <v>0</v>
      </c>
      <c r="T1848" s="107">
        <f>SUM(T1833:T1847)</f>
        <v>0</v>
      </c>
      <c r="U1848" s="110">
        <f>SUM(U1833:U1847)</f>
        <v>0</v>
      </c>
      <c r="V1848" s="107">
        <f>SUM(V1833:V1847)</f>
        <v>0</v>
      </c>
      <c r="W1848" s="109">
        <f>SUM(W1833:W1847)</f>
        <v>0</v>
      </c>
    </row>
    <row r="1849" spans="1:23" ht="12.75" customHeight="1" x14ac:dyDescent="0.2">
      <c r="A1849" s="222" t="str">
        <f>$A$36</f>
        <v>TABLE C (Table B data by racial status)</v>
      </c>
      <c r="B1849" s="223"/>
      <c r="C1849" s="223"/>
      <c r="D1849" s="223"/>
      <c r="E1849" s="223"/>
      <c r="F1849" s="223"/>
      <c r="G1849" s="223"/>
      <c r="H1849" s="223"/>
      <c r="I1849" s="223"/>
      <c r="J1849" s="223"/>
      <c r="K1849" s="223"/>
      <c r="L1849" s="223"/>
      <c r="M1849" s="223"/>
      <c r="N1849" s="223"/>
      <c r="O1849" s="223"/>
      <c r="P1849" s="223"/>
      <c r="Q1849" s="223"/>
      <c r="R1849" s="223"/>
      <c r="S1849" s="223"/>
      <c r="T1849" s="223"/>
      <c r="U1849" s="223"/>
      <c r="V1849" s="223"/>
      <c r="W1849" s="224"/>
    </row>
    <row r="1850" spans="1:23" ht="13.5" thickBot="1" x14ac:dyDescent="0.25">
      <c r="A1850" s="225"/>
      <c r="B1850" s="226"/>
      <c r="C1850" s="226"/>
      <c r="D1850" s="226"/>
      <c r="E1850" s="226"/>
      <c r="F1850" s="226"/>
      <c r="G1850" s="226"/>
      <c r="H1850" s="226"/>
      <c r="I1850" s="226"/>
      <c r="J1850" s="226"/>
      <c r="K1850" s="226"/>
      <c r="L1850" s="226"/>
      <c r="M1850" s="226"/>
      <c r="N1850" s="226"/>
      <c r="O1850" s="226"/>
      <c r="P1850" s="226"/>
      <c r="Q1850" s="226"/>
      <c r="R1850" s="226"/>
      <c r="S1850" s="226"/>
      <c r="T1850" s="226"/>
      <c r="U1850" s="226"/>
      <c r="V1850" s="226"/>
      <c r="W1850" s="227"/>
    </row>
    <row r="1851" spans="1:23" ht="13.5" thickBot="1" x14ac:dyDescent="0.25">
      <c r="A1851" s="43" t="str">
        <f>$A$38</f>
        <v>APPRENTICES</v>
      </c>
      <c r="B1851" s="112">
        <f>F1851+H1851+J1851+L1851+N1851+P1851+R1851</f>
        <v>0</v>
      </c>
      <c r="C1851" s="110">
        <f>G1851+I1851+K1851+M1851+O1851+Q1851+S1851</f>
        <v>0</v>
      </c>
      <c r="D1851" s="115">
        <f>F1851+H1851+J1851+L1851+N1851+P1851</f>
        <v>0</v>
      </c>
      <c r="E1851" s="112">
        <f>G1851+I1851+K1851+M1851+O1851+Q1851</f>
        <v>0</v>
      </c>
      <c r="F1851" s="94"/>
      <c r="G1851" s="56"/>
      <c r="H1851" s="95"/>
      <c r="I1851" s="56"/>
      <c r="J1851" s="95"/>
      <c r="K1851" s="56"/>
      <c r="L1851" s="95"/>
      <c r="M1851" s="56"/>
      <c r="N1851" s="95"/>
      <c r="O1851" s="56"/>
      <c r="P1851" s="95"/>
      <c r="Q1851" s="56"/>
      <c r="R1851" s="95"/>
      <c r="S1851" s="56"/>
      <c r="T1851" s="44"/>
      <c r="U1851" s="45"/>
      <c r="V1851" s="44"/>
      <c r="W1851" s="45"/>
    </row>
    <row r="1852" spans="1:23" ht="13.5" thickBot="1" x14ac:dyDescent="0.25">
      <c r="A1852" s="43" t="str">
        <f>$A$39</f>
        <v>OJT TRAINEES</v>
      </c>
      <c r="B1852" s="112">
        <f>F1852+H1852+J1852+L1852+N1852+P1852+R1852</f>
        <v>0</v>
      </c>
      <c r="C1852" s="110">
        <f>G1852+I1852+K1852+M1852+O1852+Q1852+S1852</f>
        <v>0</v>
      </c>
      <c r="D1852" s="115">
        <f>F1852+H1852+J1852+L1852+N1852+P1852</f>
        <v>0</v>
      </c>
      <c r="E1852" s="112">
        <f>G1852+I1852+K1852+M1852+O1852+Q1852</f>
        <v>0</v>
      </c>
      <c r="F1852" s="94"/>
      <c r="G1852" s="56"/>
      <c r="H1852" s="95"/>
      <c r="I1852" s="56"/>
      <c r="J1852" s="95"/>
      <c r="K1852" s="56"/>
      <c r="L1852" s="95"/>
      <c r="M1852" s="56"/>
      <c r="N1852" s="95"/>
      <c r="O1852" s="56"/>
      <c r="P1852" s="95"/>
      <c r="Q1852" s="56"/>
      <c r="R1852" s="95"/>
      <c r="S1852" s="56"/>
      <c r="T1852" s="46"/>
      <c r="U1852" s="47"/>
      <c r="V1852" s="46"/>
      <c r="W1852" s="47"/>
    </row>
    <row r="1853" spans="1:23" ht="15.75" customHeight="1" x14ac:dyDescent="0.2">
      <c r="A1853" s="228" t="str">
        <f>$A$40</f>
        <v xml:space="preserve">8. PREPARED BY: </v>
      </c>
      <c r="B1853" s="229"/>
      <c r="C1853" s="229"/>
      <c r="D1853" s="229"/>
      <c r="E1853" s="229"/>
      <c r="F1853" s="229"/>
      <c r="G1853" s="229"/>
      <c r="H1853" s="230"/>
      <c r="I1853" s="243" t="str">
        <f>$I$40</f>
        <v>9. DATE</v>
      </c>
      <c r="J1853" s="244"/>
      <c r="K1853" s="243" t="str">
        <f>$K$40</f>
        <v>10. REVIEWED BY:    (Signature and Title of State Highway Official)</v>
      </c>
      <c r="L1853" s="245"/>
      <c r="M1853" s="245"/>
      <c r="N1853" s="245"/>
      <c r="O1853" s="245"/>
      <c r="P1853" s="245"/>
      <c r="Q1853" s="245"/>
      <c r="R1853" s="245"/>
      <c r="S1853" s="245"/>
      <c r="T1853" s="245"/>
      <c r="U1853" s="244"/>
      <c r="V1853" s="243" t="s">
        <v>28</v>
      </c>
      <c r="W1853" s="246"/>
    </row>
    <row r="1854" spans="1:23" ht="12.75" customHeight="1" x14ac:dyDescent="0.2">
      <c r="A1854" s="247" t="str">
        <f>$A$41</f>
        <v>(Signature and Title of Contractors Representative)</v>
      </c>
      <c r="B1854" s="248"/>
      <c r="C1854" s="248"/>
      <c r="D1854" s="248"/>
      <c r="E1854" s="248"/>
      <c r="F1854" s="248"/>
      <c r="G1854" s="248"/>
      <c r="H1854" s="249"/>
      <c r="I1854" s="250" t="str">
        <f>IF($I$41="","",$I$41)</f>
        <v/>
      </c>
      <c r="J1854" s="192"/>
      <c r="K1854" s="253" t="str">
        <f>IF($K$41="","",$K$41)</f>
        <v/>
      </c>
      <c r="L1854" s="146"/>
      <c r="M1854" s="146"/>
      <c r="N1854" s="146"/>
      <c r="O1854" s="146"/>
      <c r="P1854" s="146"/>
      <c r="Q1854" s="146"/>
      <c r="R1854" s="146"/>
      <c r="S1854" s="146"/>
      <c r="T1854" s="146"/>
      <c r="U1854" s="254"/>
      <c r="V1854" s="258" t="str">
        <f>IF($V$41="","",$V$41)</f>
        <v/>
      </c>
      <c r="W1854" s="259"/>
    </row>
    <row r="1855" spans="1:23" x14ac:dyDescent="0.2">
      <c r="A1855" s="262" t="str">
        <f>IF($A$42="","",$A$42)</f>
        <v/>
      </c>
      <c r="B1855" s="263"/>
      <c r="C1855" s="263"/>
      <c r="D1855" s="263"/>
      <c r="E1855" s="263"/>
      <c r="F1855" s="263"/>
      <c r="G1855" s="263"/>
      <c r="H1855" s="264"/>
      <c r="I1855" s="193"/>
      <c r="J1855" s="192"/>
      <c r="K1855" s="253"/>
      <c r="L1855" s="146"/>
      <c r="M1855" s="146"/>
      <c r="N1855" s="146"/>
      <c r="O1855" s="146"/>
      <c r="P1855" s="146"/>
      <c r="Q1855" s="146"/>
      <c r="R1855" s="146"/>
      <c r="S1855" s="146"/>
      <c r="T1855" s="146"/>
      <c r="U1855" s="254"/>
      <c r="V1855" s="258"/>
      <c r="W1855" s="259"/>
    </row>
    <row r="1856" spans="1:23" x14ac:dyDescent="0.2">
      <c r="A1856" s="262"/>
      <c r="B1856" s="263"/>
      <c r="C1856" s="263"/>
      <c r="D1856" s="263"/>
      <c r="E1856" s="263"/>
      <c r="F1856" s="263"/>
      <c r="G1856" s="263"/>
      <c r="H1856" s="264"/>
      <c r="I1856" s="193"/>
      <c r="J1856" s="192"/>
      <c r="K1856" s="253"/>
      <c r="L1856" s="146"/>
      <c r="M1856" s="146"/>
      <c r="N1856" s="146"/>
      <c r="O1856" s="146"/>
      <c r="P1856" s="146"/>
      <c r="Q1856" s="146"/>
      <c r="R1856" s="146"/>
      <c r="S1856" s="146"/>
      <c r="T1856" s="146"/>
      <c r="U1856" s="254"/>
      <c r="V1856" s="258"/>
      <c r="W1856" s="259"/>
    </row>
    <row r="1857" spans="1:23" ht="13.5" thickBot="1" x14ac:dyDescent="0.25">
      <c r="A1857" s="265"/>
      <c r="B1857" s="266"/>
      <c r="C1857" s="266"/>
      <c r="D1857" s="266"/>
      <c r="E1857" s="266"/>
      <c r="F1857" s="266"/>
      <c r="G1857" s="266"/>
      <c r="H1857" s="267"/>
      <c r="I1857" s="251"/>
      <c r="J1857" s="252"/>
      <c r="K1857" s="255"/>
      <c r="L1857" s="256"/>
      <c r="M1857" s="256"/>
      <c r="N1857" s="256"/>
      <c r="O1857" s="256"/>
      <c r="P1857" s="256"/>
      <c r="Q1857" s="256"/>
      <c r="R1857" s="256"/>
      <c r="S1857" s="256"/>
      <c r="T1857" s="256"/>
      <c r="U1857" s="257"/>
      <c r="V1857" s="260"/>
      <c r="W1857" s="261"/>
    </row>
    <row r="1858" spans="1:23" x14ac:dyDescent="0.2">
      <c r="A1858" s="234" t="str">
        <f>$A$45</f>
        <v>Form FHWA- 1391 (Rev. 06-22)</v>
      </c>
      <c r="B1858" s="235"/>
      <c r="C1858" s="236"/>
      <c r="D1858" s="236"/>
      <c r="E1858" s="49"/>
      <c r="F1858" s="49"/>
      <c r="G1858" s="49"/>
      <c r="H1858" s="49"/>
      <c r="I1858" s="49"/>
      <c r="J1858" s="237" t="str">
        <f>$J$45</f>
        <v>PREVIOUS EDITIONS ARE OBSOLETE</v>
      </c>
      <c r="K1858" s="237"/>
      <c r="L1858" s="237"/>
      <c r="M1858" s="237"/>
      <c r="N1858" s="237"/>
      <c r="O1858" s="237"/>
      <c r="P1858" s="237"/>
      <c r="Q1858" s="237"/>
      <c r="R1858" s="237"/>
      <c r="S1858" s="237"/>
      <c r="T1858" s="237"/>
      <c r="U1858" s="237"/>
      <c r="V1858" s="237"/>
      <c r="W1858" s="237"/>
    </row>
    <row r="1859" spans="1:23" ht="13.5" thickBot="1" x14ac:dyDescent="0.25"/>
    <row r="1860" spans="1:23" s="52" customFormat="1" ht="18.75" thickBot="1" x14ac:dyDescent="0.3">
      <c r="A1860" s="207" t="str">
        <f>$A$10</f>
        <v xml:space="preserve">FEDERAL-AID HIGHWAY CONSTRUCTION CONTRACTORS ANNUAL EEO REPORT </v>
      </c>
      <c r="B1860" s="208"/>
      <c r="C1860" s="208"/>
      <c r="D1860" s="208"/>
      <c r="E1860" s="208"/>
      <c r="F1860" s="208"/>
      <c r="G1860" s="208"/>
      <c r="H1860" s="208"/>
      <c r="I1860" s="208"/>
      <c r="J1860" s="208"/>
      <c r="K1860" s="208"/>
      <c r="L1860" s="208"/>
      <c r="M1860" s="208"/>
      <c r="N1860" s="208"/>
      <c r="O1860" s="208"/>
      <c r="P1860" s="208"/>
      <c r="Q1860" s="208"/>
      <c r="R1860" s="208"/>
      <c r="S1860" s="208"/>
      <c r="T1860" s="208"/>
      <c r="U1860" s="208"/>
      <c r="V1860" s="208"/>
      <c r="W1860" s="209"/>
    </row>
    <row r="1861" spans="1:23" ht="12.75" customHeight="1" x14ac:dyDescent="0.2">
      <c r="A1861" s="210" t="str">
        <f>$A$11</f>
        <v xml:space="preserve">1. SELECT FIELD FROM DROPDOWN MENU: </v>
      </c>
      <c r="B1861" s="211"/>
      <c r="C1861" s="211"/>
      <c r="D1861" s="212"/>
      <c r="E1861" s="213" t="str">
        <f>$E$11</f>
        <v>2. COMPANY NAME, CITY, STATE:</v>
      </c>
      <c r="F1861" s="138"/>
      <c r="G1861" s="138"/>
      <c r="H1861" s="138"/>
      <c r="I1861" s="214"/>
      <c r="J1861" s="161" t="str">
        <f>$J$11</f>
        <v>3. PROJECT NAME or DESCRIPTION:</v>
      </c>
      <c r="K1861" s="162"/>
      <c r="L1861" s="162"/>
      <c r="M1861" s="162"/>
      <c r="N1861" s="163" t="str">
        <f>$N$11</f>
        <v>4. DOLLAR AMOUNT OF CONTRACT:</v>
      </c>
      <c r="O1861" s="164"/>
      <c r="P1861" s="164"/>
      <c r="Q1861" s="164"/>
      <c r="R1861" s="215" t="str">
        <f>$R$11</f>
        <v>5.REPORTING WEEK FOR THIS PROJECT:</v>
      </c>
      <c r="S1861" s="216"/>
      <c r="T1861" s="216"/>
      <c r="U1861" s="216"/>
      <c r="V1861" s="216"/>
      <c r="W1861" s="217"/>
    </row>
    <row r="1862" spans="1:23" ht="12.75" customHeight="1" x14ac:dyDescent="0.2">
      <c r="A1862" s="184"/>
      <c r="B1862" s="185"/>
      <c r="C1862" s="185"/>
      <c r="D1862" s="186"/>
      <c r="E1862" s="190" t="str">
        <f>IF($D$4="","Enter Company information at top of spreadsheet",$D$4)</f>
        <v>Enter Company information at top of spreadsheet</v>
      </c>
      <c r="F1862" s="191"/>
      <c r="G1862" s="191"/>
      <c r="H1862" s="191"/>
      <c r="I1862" s="192"/>
      <c r="J1862" s="165"/>
      <c r="K1862" s="166"/>
      <c r="L1862" s="166"/>
      <c r="M1862" s="166"/>
      <c r="N1862" s="169"/>
      <c r="O1862" s="170"/>
      <c r="P1862" s="170"/>
      <c r="Q1862" s="171"/>
      <c r="R1862" s="197"/>
      <c r="S1862" s="198"/>
      <c r="T1862" s="198"/>
      <c r="U1862" s="198"/>
      <c r="V1862" s="198"/>
      <c r="W1862" s="199"/>
    </row>
    <row r="1863" spans="1:23" x14ac:dyDescent="0.2">
      <c r="A1863" s="184"/>
      <c r="B1863" s="185"/>
      <c r="C1863" s="185"/>
      <c r="D1863" s="186"/>
      <c r="E1863" s="193"/>
      <c r="F1863" s="191"/>
      <c r="G1863" s="191"/>
      <c r="H1863" s="191"/>
      <c r="I1863" s="192"/>
      <c r="J1863" s="165"/>
      <c r="K1863" s="166"/>
      <c r="L1863" s="166"/>
      <c r="M1863" s="166"/>
      <c r="N1863" s="172"/>
      <c r="O1863" s="170"/>
      <c r="P1863" s="170"/>
      <c r="Q1863" s="171"/>
      <c r="R1863" s="200"/>
      <c r="S1863" s="198"/>
      <c r="T1863" s="198"/>
      <c r="U1863" s="198"/>
      <c r="V1863" s="198"/>
      <c r="W1863" s="199"/>
    </row>
    <row r="1864" spans="1:23" ht="13.5" thickBot="1" x14ac:dyDescent="0.25">
      <c r="A1864" s="187"/>
      <c r="B1864" s="188"/>
      <c r="C1864" s="188"/>
      <c r="D1864" s="189"/>
      <c r="E1864" s="194"/>
      <c r="F1864" s="195"/>
      <c r="G1864" s="195"/>
      <c r="H1864" s="195"/>
      <c r="I1864" s="196"/>
      <c r="J1864" s="167"/>
      <c r="K1864" s="168"/>
      <c r="L1864" s="168"/>
      <c r="M1864" s="168"/>
      <c r="N1864" s="173"/>
      <c r="O1864" s="174"/>
      <c r="P1864" s="174"/>
      <c r="Q1864" s="175"/>
      <c r="R1864" s="201"/>
      <c r="S1864" s="202"/>
      <c r="T1864" s="202"/>
      <c r="U1864" s="202"/>
      <c r="V1864" s="202"/>
      <c r="W1864" s="203"/>
    </row>
    <row r="1865" spans="1:23" ht="13.5" customHeight="1" thickBot="1" x14ac:dyDescent="0.25">
      <c r="A1865" s="204" t="str">
        <f>$A$15</f>
        <v>This collection of information is required by law and regulation 23 U.S.C. 140a and 23 CFR Part 230. The OMB control number for this collection is 2125-0019 expiring in March 2025.</v>
      </c>
      <c r="B1865" s="205"/>
      <c r="C1865" s="205"/>
      <c r="D1865" s="205"/>
      <c r="E1865" s="205"/>
      <c r="F1865" s="205"/>
      <c r="G1865" s="205"/>
      <c r="H1865" s="205"/>
      <c r="I1865" s="205"/>
      <c r="J1865" s="205"/>
      <c r="K1865" s="205"/>
      <c r="L1865" s="205"/>
      <c r="M1865" s="205"/>
      <c r="N1865" s="205"/>
      <c r="O1865" s="205"/>
      <c r="P1865" s="205"/>
      <c r="Q1865" s="205"/>
      <c r="R1865" s="205"/>
      <c r="S1865" s="205"/>
      <c r="T1865" s="205"/>
      <c r="U1865" s="205"/>
      <c r="V1865" s="205"/>
      <c r="W1865" s="206"/>
    </row>
    <row r="1866" spans="1:23" ht="28.5" customHeight="1" thickBot="1" x14ac:dyDescent="0.25">
      <c r="A1866" s="178" t="str">
        <f>$A$16</f>
        <v>6. WORKFORCE ON FEDERAL-AID AND CONSTRUCTION SITE(S) DURING LAST FULL PAY PERIOD ENDING IN JULY 2024</v>
      </c>
      <c r="B1866" s="179"/>
      <c r="C1866" s="179"/>
      <c r="D1866" s="179"/>
      <c r="E1866" s="179"/>
      <c r="F1866" s="179"/>
      <c r="G1866" s="179"/>
      <c r="H1866" s="179"/>
      <c r="I1866" s="179"/>
      <c r="J1866" s="179"/>
      <c r="K1866" s="179"/>
      <c r="L1866" s="179"/>
      <c r="M1866" s="179"/>
      <c r="N1866" s="179"/>
      <c r="O1866" s="179"/>
      <c r="P1866" s="179"/>
      <c r="Q1866" s="179"/>
      <c r="R1866" s="179"/>
      <c r="S1866" s="179"/>
      <c r="T1866" s="179"/>
      <c r="U1866" s="179"/>
      <c r="V1866" s="179"/>
      <c r="W1866" s="180"/>
    </row>
    <row r="1867" spans="1:23" ht="14.25" thickTop="1" thickBot="1" x14ac:dyDescent="0.25">
      <c r="A1867" s="181" t="str">
        <f>$A$17</f>
        <v>TABLE A</v>
      </c>
      <c r="B1867" s="182"/>
      <c r="C1867" s="182"/>
      <c r="D1867" s="182"/>
      <c r="E1867" s="182"/>
      <c r="F1867" s="182"/>
      <c r="G1867" s="182"/>
      <c r="H1867" s="182"/>
      <c r="I1867" s="182"/>
      <c r="J1867" s="182"/>
      <c r="K1867" s="182"/>
      <c r="L1867" s="182"/>
      <c r="M1867" s="182"/>
      <c r="N1867" s="182"/>
      <c r="O1867" s="182"/>
      <c r="P1867" s="182"/>
      <c r="Q1867" s="182"/>
      <c r="R1867" s="182"/>
      <c r="S1867" s="183"/>
      <c r="T1867" s="231" t="str">
        <f>$T$17</f>
        <v>TABLE B</v>
      </c>
      <c r="U1867" s="232"/>
      <c r="V1867" s="232"/>
      <c r="W1867" s="233"/>
    </row>
    <row r="1868" spans="1:23" ht="99.75" customHeight="1" thickTop="1" thickBot="1" x14ac:dyDescent="0.25">
      <c r="A1868" s="32" t="str">
        <f>$A$18</f>
        <v>JOB CATEGORIES</v>
      </c>
      <c r="B1868" s="238" t="str">
        <f>$B$18</f>
        <v>TOTAL EMPLOYED</v>
      </c>
      <c r="C1868" s="239"/>
      <c r="D1868" s="240" t="str">
        <f>$D$18</f>
        <v>TOTAL RACIAL / ETHNIC MINORITY</v>
      </c>
      <c r="E1868" s="241"/>
      <c r="F1868" s="242" t="str">
        <f>$F$18</f>
        <v>BLACK or
AFRICAN
AMERICAN</v>
      </c>
      <c r="G1868" s="177"/>
      <c r="H1868" s="176" t="str">
        <f>$H$18</f>
        <v>HISPANIC OR LATINO</v>
      </c>
      <c r="I1868" s="177"/>
      <c r="J1868" s="176" t="str">
        <f>$J$18</f>
        <v>AMERICAN 
INDIAN OR 
ALASKA 
NATIVE</v>
      </c>
      <c r="K1868" s="177"/>
      <c r="L1868" s="176" t="str">
        <f>$L$18</f>
        <v>ASIAN</v>
      </c>
      <c r="M1868" s="177"/>
      <c r="N1868" s="176" t="str">
        <f>$N$18</f>
        <v>NATIVE 
HAWAIIAN OR 
OTHER PACIFIC ISLANDER</v>
      </c>
      <c r="O1868" s="177"/>
      <c r="P1868" s="176" t="str">
        <f>$P$18</f>
        <v>TWO OR MORE RACES</v>
      </c>
      <c r="Q1868" s="177"/>
      <c r="R1868" s="176" t="str">
        <f>$R$18</f>
        <v xml:space="preserve">WHITE </v>
      </c>
      <c r="S1868" s="218"/>
      <c r="T1868" s="219" t="str">
        <f>$T$18</f>
        <v>APPRENTICES</v>
      </c>
      <c r="U1868" s="219"/>
      <c r="V1868" s="220" t="str">
        <f>$V$18</f>
        <v>ON THE JOB TRAINEES</v>
      </c>
      <c r="W1868" s="221"/>
    </row>
    <row r="1869" spans="1:23" ht="13.5" thickBot="1" x14ac:dyDescent="0.25">
      <c r="A1869" s="33"/>
      <c r="B1869" s="34" t="str">
        <f>$B$19</f>
        <v>M</v>
      </c>
      <c r="C1869" s="35" t="str">
        <f>$C$19</f>
        <v>F</v>
      </c>
      <c r="D1869" s="36" t="str">
        <f>$D$19</f>
        <v>M</v>
      </c>
      <c r="E1869" s="35" t="str">
        <f>$E$19</f>
        <v>F</v>
      </c>
      <c r="F1869" s="37" t="str">
        <f>$F$19</f>
        <v>M</v>
      </c>
      <c r="G1869" s="38" t="str">
        <f>$G$19</f>
        <v>F</v>
      </c>
      <c r="H1869" s="39" t="str">
        <f>$H$19</f>
        <v>M</v>
      </c>
      <c r="I1869" s="38" t="str">
        <f>$I$19</f>
        <v>F</v>
      </c>
      <c r="J1869" s="39" t="str">
        <f>$J$19</f>
        <v>M</v>
      </c>
      <c r="K1869" s="38" t="str">
        <f>$K$19</f>
        <v>F</v>
      </c>
      <c r="L1869" s="39" t="str">
        <f>$L$19</f>
        <v>M</v>
      </c>
      <c r="M1869" s="38" t="str">
        <f>$M$19</f>
        <v>F</v>
      </c>
      <c r="N1869" s="39" t="str">
        <f>$N$19</f>
        <v>M</v>
      </c>
      <c r="O1869" s="38" t="str">
        <f>$O$19</f>
        <v>F</v>
      </c>
      <c r="P1869" s="39" t="str">
        <f>$P$19</f>
        <v>M</v>
      </c>
      <c r="Q1869" s="38" t="str">
        <f>$Q$19</f>
        <v>F</v>
      </c>
      <c r="R1869" s="39" t="str">
        <f>$R$19</f>
        <v>M</v>
      </c>
      <c r="S1869" s="40" t="str">
        <f>$S$19</f>
        <v>F</v>
      </c>
      <c r="T1869" s="41" t="str">
        <f>$T$19</f>
        <v>M</v>
      </c>
      <c r="U1869" s="35" t="str">
        <f>$U$19</f>
        <v>F</v>
      </c>
      <c r="V1869" s="96" t="str">
        <f>$V$19</f>
        <v>M</v>
      </c>
      <c r="W1869" s="42" t="str">
        <f>$W$19</f>
        <v>F</v>
      </c>
    </row>
    <row r="1870" spans="1:23" ht="13.5" thickBot="1" x14ac:dyDescent="0.25">
      <c r="A1870" s="43" t="str">
        <f>$A$20</f>
        <v>OFFICIALS</v>
      </c>
      <c r="B1870" s="111">
        <f>F1870+H1870+J1870+L1870+N1870+P1870+R1870</f>
        <v>0</v>
      </c>
      <c r="C1870" s="112">
        <f t="shared" ref="C1870:C1884" si="299">G1870+I1870+K1870+M1870+O1870+Q1870+S1870</f>
        <v>0</v>
      </c>
      <c r="D1870" s="113">
        <f t="shared" ref="D1870:D1884" si="300">F1870+H1870+J1870+L1870+N1870+P1870</f>
        <v>0</v>
      </c>
      <c r="E1870" s="112">
        <f t="shared" ref="E1870:E1884" si="301">G1870+I1870+K1870+M1870+O1870+Q1870</f>
        <v>0</v>
      </c>
      <c r="F1870" s="55"/>
      <c r="G1870" s="56"/>
      <c r="H1870" s="57"/>
      <c r="I1870" s="56"/>
      <c r="J1870" s="57"/>
      <c r="K1870" s="56"/>
      <c r="L1870" s="57"/>
      <c r="M1870" s="56"/>
      <c r="N1870" s="57"/>
      <c r="O1870" s="56"/>
      <c r="P1870" s="57"/>
      <c r="Q1870" s="56"/>
      <c r="R1870" s="58"/>
      <c r="S1870" s="59"/>
      <c r="T1870" s="128"/>
      <c r="U1870" s="129"/>
      <c r="V1870" s="128"/>
      <c r="W1870" s="130"/>
    </row>
    <row r="1871" spans="1:23" ht="13.5" thickBot="1" x14ac:dyDescent="0.25">
      <c r="A1871" s="43" t="str">
        <f>$A$21</f>
        <v>SUPERVISORS</v>
      </c>
      <c r="B1871" s="111">
        <f t="shared" ref="B1871:B1884" si="302">F1871+H1871+J1871+L1871+N1871+P1871+R1871</f>
        <v>0</v>
      </c>
      <c r="C1871" s="112">
        <f t="shared" si="299"/>
        <v>0</v>
      </c>
      <c r="D1871" s="113">
        <f t="shared" si="300"/>
        <v>0</v>
      </c>
      <c r="E1871" s="112">
        <f t="shared" si="301"/>
        <v>0</v>
      </c>
      <c r="F1871" s="55"/>
      <c r="G1871" s="56"/>
      <c r="H1871" s="57"/>
      <c r="I1871" s="56"/>
      <c r="J1871" s="57"/>
      <c r="K1871" s="56"/>
      <c r="L1871" s="57"/>
      <c r="M1871" s="56"/>
      <c r="N1871" s="57"/>
      <c r="O1871" s="56"/>
      <c r="P1871" s="57"/>
      <c r="Q1871" s="60"/>
      <c r="R1871" s="61"/>
      <c r="S1871" s="62"/>
      <c r="T1871" s="131"/>
      <c r="U1871" s="132"/>
      <c r="V1871" s="131"/>
      <c r="W1871" s="133"/>
    </row>
    <row r="1872" spans="1:23" ht="13.5" thickBot="1" x14ac:dyDescent="0.25">
      <c r="A1872" s="43" t="str">
        <f>$A$22</f>
        <v>FOREMEN/WOMEN</v>
      </c>
      <c r="B1872" s="111">
        <f t="shared" si="302"/>
        <v>0</v>
      </c>
      <c r="C1872" s="112">
        <f t="shared" si="299"/>
        <v>0</v>
      </c>
      <c r="D1872" s="113">
        <f t="shared" si="300"/>
        <v>0</v>
      </c>
      <c r="E1872" s="112">
        <f t="shared" si="301"/>
        <v>0</v>
      </c>
      <c r="F1872" s="55"/>
      <c r="G1872" s="56"/>
      <c r="H1872" s="57"/>
      <c r="I1872" s="56"/>
      <c r="J1872" s="57"/>
      <c r="K1872" s="56"/>
      <c r="L1872" s="57"/>
      <c r="M1872" s="56"/>
      <c r="N1872" s="57"/>
      <c r="O1872" s="56"/>
      <c r="P1872" s="57"/>
      <c r="Q1872" s="60"/>
      <c r="R1872" s="65"/>
      <c r="S1872" s="66"/>
      <c r="T1872" s="134"/>
      <c r="U1872" s="135"/>
      <c r="V1872" s="134"/>
      <c r="W1872" s="136"/>
    </row>
    <row r="1873" spans="1:23" ht="13.5" thickBot="1" x14ac:dyDescent="0.25">
      <c r="A1873" s="43" t="str">
        <f>$A$23</f>
        <v>CLERICAL</v>
      </c>
      <c r="B1873" s="111">
        <f t="shared" si="302"/>
        <v>0</v>
      </c>
      <c r="C1873" s="112">
        <f t="shared" si="299"/>
        <v>0</v>
      </c>
      <c r="D1873" s="113">
        <f t="shared" si="300"/>
        <v>0</v>
      </c>
      <c r="E1873" s="112">
        <f t="shared" si="301"/>
        <v>0</v>
      </c>
      <c r="F1873" s="55"/>
      <c r="G1873" s="56"/>
      <c r="H1873" s="57"/>
      <c r="I1873" s="56"/>
      <c r="J1873" s="57"/>
      <c r="K1873" s="56"/>
      <c r="L1873" s="57"/>
      <c r="M1873" s="56"/>
      <c r="N1873" s="57"/>
      <c r="O1873" s="56"/>
      <c r="P1873" s="57"/>
      <c r="Q1873" s="60"/>
      <c r="R1873" s="65"/>
      <c r="S1873" s="66"/>
      <c r="T1873" s="134"/>
      <c r="U1873" s="135"/>
      <c r="V1873" s="134"/>
      <c r="W1873" s="136"/>
    </row>
    <row r="1874" spans="1:23" ht="13.5" thickBot="1" x14ac:dyDescent="0.25">
      <c r="A1874" s="43" t="str">
        <f>$A$24</f>
        <v>EQUIPMENT OPERATORS</v>
      </c>
      <c r="B1874" s="111">
        <f t="shared" si="302"/>
        <v>0</v>
      </c>
      <c r="C1874" s="112">
        <f t="shared" si="299"/>
        <v>0</v>
      </c>
      <c r="D1874" s="113">
        <f t="shared" si="300"/>
        <v>0</v>
      </c>
      <c r="E1874" s="112">
        <f t="shared" si="301"/>
        <v>0</v>
      </c>
      <c r="F1874" s="55"/>
      <c r="G1874" s="56"/>
      <c r="H1874" s="57"/>
      <c r="I1874" s="56"/>
      <c r="J1874" s="57"/>
      <c r="K1874" s="56"/>
      <c r="L1874" s="57"/>
      <c r="M1874" s="56"/>
      <c r="N1874" s="57"/>
      <c r="O1874" s="56"/>
      <c r="P1874" s="57"/>
      <c r="Q1874" s="60"/>
      <c r="R1874" s="65"/>
      <c r="S1874" s="66"/>
      <c r="T1874" s="67"/>
      <c r="U1874" s="89"/>
      <c r="V1874" s="67"/>
      <c r="W1874" s="68"/>
    </row>
    <row r="1875" spans="1:23" ht="13.5" thickBot="1" x14ac:dyDescent="0.25">
      <c r="A1875" s="43" t="str">
        <f>$A$25</f>
        <v>MECHANICS</v>
      </c>
      <c r="B1875" s="111">
        <f t="shared" si="302"/>
        <v>0</v>
      </c>
      <c r="C1875" s="112">
        <f t="shared" si="299"/>
        <v>0</v>
      </c>
      <c r="D1875" s="113">
        <f t="shared" si="300"/>
        <v>0</v>
      </c>
      <c r="E1875" s="112">
        <f t="shared" si="301"/>
        <v>0</v>
      </c>
      <c r="F1875" s="55"/>
      <c r="G1875" s="56"/>
      <c r="H1875" s="57"/>
      <c r="I1875" s="56"/>
      <c r="J1875" s="57"/>
      <c r="K1875" s="56"/>
      <c r="L1875" s="57"/>
      <c r="M1875" s="56"/>
      <c r="N1875" s="57"/>
      <c r="O1875" s="56"/>
      <c r="P1875" s="57"/>
      <c r="Q1875" s="60"/>
      <c r="R1875" s="65"/>
      <c r="S1875" s="66"/>
      <c r="T1875" s="67"/>
      <c r="U1875" s="89"/>
      <c r="V1875" s="67"/>
      <c r="W1875" s="68"/>
    </row>
    <row r="1876" spans="1:23" ht="13.5" thickBot="1" x14ac:dyDescent="0.25">
      <c r="A1876" s="43" t="str">
        <f>$A$26</f>
        <v>TRUCK DRIVERS</v>
      </c>
      <c r="B1876" s="111">
        <f t="shared" si="302"/>
        <v>0</v>
      </c>
      <c r="C1876" s="112">
        <f t="shared" si="299"/>
        <v>0</v>
      </c>
      <c r="D1876" s="113">
        <f t="shared" si="300"/>
        <v>0</v>
      </c>
      <c r="E1876" s="112">
        <f t="shared" si="301"/>
        <v>0</v>
      </c>
      <c r="F1876" s="55"/>
      <c r="G1876" s="56"/>
      <c r="H1876" s="57"/>
      <c r="I1876" s="56"/>
      <c r="J1876" s="57"/>
      <c r="K1876" s="56"/>
      <c r="L1876" s="57"/>
      <c r="M1876" s="56"/>
      <c r="N1876" s="57"/>
      <c r="O1876" s="56"/>
      <c r="P1876" s="57"/>
      <c r="Q1876" s="60"/>
      <c r="R1876" s="69"/>
      <c r="S1876" s="70"/>
      <c r="T1876" s="63"/>
      <c r="U1876" s="90"/>
      <c r="V1876" s="63"/>
      <c r="W1876" s="64"/>
    </row>
    <row r="1877" spans="1:23" ht="13.5" thickBot="1" x14ac:dyDescent="0.25">
      <c r="A1877" s="43" t="str">
        <f>$A$27</f>
        <v>IRONWORKERS</v>
      </c>
      <c r="B1877" s="111">
        <f t="shared" si="302"/>
        <v>0</v>
      </c>
      <c r="C1877" s="112">
        <f t="shared" si="299"/>
        <v>0</v>
      </c>
      <c r="D1877" s="113">
        <f t="shared" si="300"/>
        <v>0</v>
      </c>
      <c r="E1877" s="112">
        <f t="shared" si="301"/>
        <v>0</v>
      </c>
      <c r="F1877" s="55"/>
      <c r="G1877" s="56"/>
      <c r="H1877" s="57"/>
      <c r="I1877" s="56"/>
      <c r="J1877" s="57"/>
      <c r="K1877" s="56"/>
      <c r="L1877" s="57"/>
      <c r="M1877" s="56"/>
      <c r="N1877" s="57"/>
      <c r="O1877" s="56"/>
      <c r="P1877" s="57"/>
      <c r="Q1877" s="60"/>
      <c r="R1877" s="71"/>
      <c r="S1877" s="72"/>
      <c r="T1877" s="73"/>
      <c r="U1877" s="91"/>
      <c r="V1877" s="73"/>
      <c r="W1877" s="74"/>
    </row>
    <row r="1878" spans="1:23" ht="13.5" thickBot="1" x14ac:dyDescent="0.25">
      <c r="A1878" s="43" t="str">
        <f>$A$28</f>
        <v>CARPENTERS</v>
      </c>
      <c r="B1878" s="111">
        <f t="shared" si="302"/>
        <v>0</v>
      </c>
      <c r="C1878" s="112">
        <f t="shared" si="299"/>
        <v>0</v>
      </c>
      <c r="D1878" s="113">
        <f t="shared" si="300"/>
        <v>0</v>
      </c>
      <c r="E1878" s="112">
        <f t="shared" si="301"/>
        <v>0</v>
      </c>
      <c r="F1878" s="55"/>
      <c r="G1878" s="56"/>
      <c r="H1878" s="57"/>
      <c r="I1878" s="56"/>
      <c r="J1878" s="57"/>
      <c r="K1878" s="56"/>
      <c r="L1878" s="57"/>
      <c r="M1878" s="56"/>
      <c r="N1878" s="57"/>
      <c r="O1878" s="56"/>
      <c r="P1878" s="57"/>
      <c r="Q1878" s="60"/>
      <c r="R1878" s="71"/>
      <c r="S1878" s="72"/>
      <c r="T1878" s="73"/>
      <c r="U1878" s="91"/>
      <c r="V1878" s="73"/>
      <c r="W1878" s="74"/>
    </row>
    <row r="1879" spans="1:23" ht="13.5" thickBot="1" x14ac:dyDescent="0.25">
      <c r="A1879" s="43" t="str">
        <f>$A$29</f>
        <v>CEMENT MASONS</v>
      </c>
      <c r="B1879" s="111">
        <f t="shared" si="302"/>
        <v>0</v>
      </c>
      <c r="C1879" s="112">
        <f t="shared" si="299"/>
        <v>0</v>
      </c>
      <c r="D1879" s="113">
        <f t="shared" si="300"/>
        <v>0</v>
      </c>
      <c r="E1879" s="112">
        <f t="shared" si="301"/>
        <v>0</v>
      </c>
      <c r="F1879" s="55"/>
      <c r="G1879" s="56"/>
      <c r="H1879" s="57"/>
      <c r="I1879" s="56"/>
      <c r="J1879" s="57"/>
      <c r="K1879" s="56"/>
      <c r="L1879" s="57"/>
      <c r="M1879" s="56"/>
      <c r="N1879" s="57"/>
      <c r="O1879" s="56"/>
      <c r="P1879" s="57"/>
      <c r="Q1879" s="60"/>
      <c r="R1879" s="71"/>
      <c r="S1879" s="72"/>
      <c r="T1879" s="73"/>
      <c r="U1879" s="91"/>
      <c r="V1879" s="73"/>
      <c r="W1879" s="74"/>
    </row>
    <row r="1880" spans="1:23" ht="13.5" thickBot="1" x14ac:dyDescent="0.25">
      <c r="A1880" s="43" t="str">
        <f>$A$30</f>
        <v>ELECTRICIANS</v>
      </c>
      <c r="B1880" s="111">
        <f t="shared" si="302"/>
        <v>0</v>
      </c>
      <c r="C1880" s="112">
        <f t="shared" si="299"/>
        <v>0</v>
      </c>
      <c r="D1880" s="113">
        <f t="shared" si="300"/>
        <v>0</v>
      </c>
      <c r="E1880" s="112">
        <f t="shared" si="301"/>
        <v>0</v>
      </c>
      <c r="F1880" s="55"/>
      <c r="G1880" s="56"/>
      <c r="H1880" s="57"/>
      <c r="I1880" s="56"/>
      <c r="J1880" s="57"/>
      <c r="K1880" s="56"/>
      <c r="L1880" s="57"/>
      <c r="M1880" s="56"/>
      <c r="N1880" s="57"/>
      <c r="O1880" s="56"/>
      <c r="P1880" s="57"/>
      <c r="Q1880" s="60"/>
      <c r="R1880" s="71"/>
      <c r="S1880" s="72"/>
      <c r="T1880" s="73"/>
      <c r="U1880" s="91"/>
      <c r="V1880" s="73"/>
      <c r="W1880" s="74"/>
    </row>
    <row r="1881" spans="1:23" ht="13.5" thickBot="1" x14ac:dyDescent="0.25">
      <c r="A1881" s="43" t="str">
        <f>$A$31</f>
        <v>PIPEFITTER/PLUMBERS</v>
      </c>
      <c r="B1881" s="111">
        <f t="shared" si="302"/>
        <v>0</v>
      </c>
      <c r="C1881" s="112">
        <f t="shared" si="299"/>
        <v>0</v>
      </c>
      <c r="D1881" s="113">
        <f t="shared" si="300"/>
        <v>0</v>
      </c>
      <c r="E1881" s="112">
        <f t="shared" si="301"/>
        <v>0</v>
      </c>
      <c r="F1881" s="55"/>
      <c r="G1881" s="56"/>
      <c r="H1881" s="57"/>
      <c r="I1881" s="56"/>
      <c r="J1881" s="57"/>
      <c r="K1881" s="56"/>
      <c r="L1881" s="57"/>
      <c r="M1881" s="56"/>
      <c r="N1881" s="57"/>
      <c r="O1881" s="56"/>
      <c r="P1881" s="57"/>
      <c r="Q1881" s="56"/>
      <c r="R1881" s="75"/>
      <c r="S1881" s="76"/>
      <c r="T1881" s="77"/>
      <c r="U1881" s="92"/>
      <c r="V1881" s="77"/>
      <c r="W1881" s="78"/>
    </row>
    <row r="1882" spans="1:23" ht="13.5" thickBot="1" x14ac:dyDescent="0.25">
      <c r="A1882" s="43" t="str">
        <f>$A$32</f>
        <v>PAINTERS</v>
      </c>
      <c r="B1882" s="111">
        <f t="shared" si="302"/>
        <v>0</v>
      </c>
      <c r="C1882" s="112">
        <f t="shared" si="299"/>
        <v>0</v>
      </c>
      <c r="D1882" s="113">
        <f t="shared" si="300"/>
        <v>0</v>
      </c>
      <c r="E1882" s="112">
        <f t="shared" si="301"/>
        <v>0</v>
      </c>
      <c r="F1882" s="55"/>
      <c r="G1882" s="56"/>
      <c r="H1882" s="57"/>
      <c r="I1882" s="56"/>
      <c r="J1882" s="57"/>
      <c r="K1882" s="56"/>
      <c r="L1882" s="57"/>
      <c r="M1882" s="56"/>
      <c r="N1882" s="57"/>
      <c r="O1882" s="56"/>
      <c r="P1882" s="57"/>
      <c r="Q1882" s="56"/>
      <c r="R1882" s="57"/>
      <c r="S1882" s="79"/>
      <c r="T1882" s="80"/>
      <c r="U1882" s="93"/>
      <c r="V1882" s="80"/>
      <c r="W1882" s="81"/>
    </row>
    <row r="1883" spans="1:23" ht="13.5" thickBot="1" x14ac:dyDescent="0.25">
      <c r="A1883" s="43" t="str">
        <f>$A$33</f>
        <v>LABORERS-SEMI SKILLED</v>
      </c>
      <c r="B1883" s="111">
        <f t="shared" si="302"/>
        <v>0</v>
      </c>
      <c r="C1883" s="112">
        <f t="shared" si="299"/>
        <v>0</v>
      </c>
      <c r="D1883" s="113">
        <f t="shared" si="300"/>
        <v>0</v>
      </c>
      <c r="E1883" s="112">
        <f t="shared" si="301"/>
        <v>0</v>
      </c>
      <c r="F1883" s="55"/>
      <c r="G1883" s="56"/>
      <c r="H1883" s="57"/>
      <c r="I1883" s="56"/>
      <c r="J1883" s="57"/>
      <c r="K1883" s="56"/>
      <c r="L1883" s="57"/>
      <c r="M1883" s="56"/>
      <c r="N1883" s="57"/>
      <c r="O1883" s="56"/>
      <c r="P1883" s="57"/>
      <c r="Q1883" s="56"/>
      <c r="R1883" s="57"/>
      <c r="S1883" s="79"/>
      <c r="T1883" s="80"/>
      <c r="U1883" s="93"/>
      <c r="V1883" s="80"/>
      <c r="W1883" s="81"/>
    </row>
    <row r="1884" spans="1:23" ht="13.5" thickBot="1" x14ac:dyDescent="0.25">
      <c r="A1884" s="43" t="str">
        <f>$A$34</f>
        <v>LABORERS-UNSKILLED</v>
      </c>
      <c r="B1884" s="111">
        <f t="shared" si="302"/>
        <v>0</v>
      </c>
      <c r="C1884" s="112">
        <f t="shared" si="299"/>
        <v>0</v>
      </c>
      <c r="D1884" s="113">
        <f t="shared" si="300"/>
        <v>0</v>
      </c>
      <c r="E1884" s="112">
        <f t="shared" si="301"/>
        <v>0</v>
      </c>
      <c r="F1884" s="55"/>
      <c r="G1884" s="56"/>
      <c r="H1884" s="57"/>
      <c r="I1884" s="56"/>
      <c r="J1884" s="57"/>
      <c r="K1884" s="56"/>
      <c r="L1884" s="57"/>
      <c r="M1884" s="56"/>
      <c r="N1884" s="57"/>
      <c r="O1884" s="56"/>
      <c r="P1884" s="57"/>
      <c r="Q1884" s="56"/>
      <c r="R1884" s="57"/>
      <c r="S1884" s="79"/>
      <c r="T1884" s="80"/>
      <c r="U1884" s="93"/>
      <c r="V1884" s="80"/>
      <c r="W1884" s="81"/>
    </row>
    <row r="1885" spans="1:23" ht="13.5" thickBot="1" x14ac:dyDescent="0.25">
      <c r="A1885" s="43" t="str">
        <f>$A$35</f>
        <v>TOTAL</v>
      </c>
      <c r="B1885" s="114">
        <f t="shared" ref="B1885:O1885" si="303">SUM(B1870:B1884)</f>
        <v>0</v>
      </c>
      <c r="C1885" s="110">
        <f t="shared" si="303"/>
        <v>0</v>
      </c>
      <c r="D1885" s="115">
        <f t="shared" si="303"/>
        <v>0</v>
      </c>
      <c r="E1885" s="109">
        <f t="shared" si="303"/>
        <v>0</v>
      </c>
      <c r="F1885" s="107">
        <f t="shared" si="303"/>
        <v>0</v>
      </c>
      <c r="G1885" s="108">
        <f t="shared" si="303"/>
        <v>0</v>
      </c>
      <c r="H1885" s="107">
        <f t="shared" si="303"/>
        <v>0</v>
      </c>
      <c r="I1885" s="108">
        <f t="shared" si="303"/>
        <v>0</v>
      </c>
      <c r="J1885" s="107">
        <f t="shared" si="303"/>
        <v>0</v>
      </c>
      <c r="K1885" s="108">
        <f t="shared" si="303"/>
        <v>0</v>
      </c>
      <c r="L1885" s="107">
        <f t="shared" si="303"/>
        <v>0</v>
      </c>
      <c r="M1885" s="108">
        <f t="shared" si="303"/>
        <v>0</v>
      </c>
      <c r="N1885" s="107">
        <f t="shared" si="303"/>
        <v>0</v>
      </c>
      <c r="O1885" s="108">
        <f t="shared" si="303"/>
        <v>0</v>
      </c>
      <c r="P1885" s="107">
        <f>SUM(P1870:P1884)</f>
        <v>0</v>
      </c>
      <c r="Q1885" s="108">
        <f>SUM(Q1870:Q1884)</f>
        <v>0</v>
      </c>
      <c r="R1885" s="107">
        <f t="shared" ref="R1885:S1885" si="304">SUM(R1870:R1884)</f>
        <v>0</v>
      </c>
      <c r="S1885" s="109">
        <f t="shared" si="304"/>
        <v>0</v>
      </c>
      <c r="T1885" s="107">
        <f>SUM(T1870:T1884)</f>
        <v>0</v>
      </c>
      <c r="U1885" s="110">
        <f>SUM(U1870:U1884)</f>
        <v>0</v>
      </c>
      <c r="V1885" s="107">
        <f>SUM(V1870:V1884)</f>
        <v>0</v>
      </c>
      <c r="W1885" s="109">
        <f>SUM(W1870:W1884)</f>
        <v>0</v>
      </c>
    </row>
    <row r="1886" spans="1:23" ht="12.75" customHeight="1" x14ac:dyDescent="0.2">
      <c r="A1886" s="222" t="str">
        <f>$A$36</f>
        <v>TABLE C (Table B data by racial status)</v>
      </c>
      <c r="B1886" s="223"/>
      <c r="C1886" s="223"/>
      <c r="D1886" s="223"/>
      <c r="E1886" s="223"/>
      <c r="F1886" s="223"/>
      <c r="G1886" s="223"/>
      <c r="H1886" s="223"/>
      <c r="I1886" s="223"/>
      <c r="J1886" s="223"/>
      <c r="K1886" s="223"/>
      <c r="L1886" s="223"/>
      <c r="M1886" s="223"/>
      <c r="N1886" s="223"/>
      <c r="O1886" s="223"/>
      <c r="P1886" s="223"/>
      <c r="Q1886" s="223"/>
      <c r="R1886" s="223"/>
      <c r="S1886" s="223"/>
      <c r="T1886" s="223"/>
      <c r="U1886" s="223"/>
      <c r="V1886" s="223"/>
      <c r="W1886" s="224"/>
    </row>
    <row r="1887" spans="1:23" ht="13.5" thickBot="1" x14ac:dyDescent="0.25">
      <c r="A1887" s="225"/>
      <c r="B1887" s="226"/>
      <c r="C1887" s="226"/>
      <c r="D1887" s="226"/>
      <c r="E1887" s="226"/>
      <c r="F1887" s="226"/>
      <c r="G1887" s="226"/>
      <c r="H1887" s="226"/>
      <c r="I1887" s="226"/>
      <c r="J1887" s="226"/>
      <c r="K1887" s="226"/>
      <c r="L1887" s="226"/>
      <c r="M1887" s="226"/>
      <c r="N1887" s="226"/>
      <c r="O1887" s="226"/>
      <c r="P1887" s="226"/>
      <c r="Q1887" s="226"/>
      <c r="R1887" s="226"/>
      <c r="S1887" s="226"/>
      <c r="T1887" s="226"/>
      <c r="U1887" s="226"/>
      <c r="V1887" s="226"/>
      <c r="W1887" s="227"/>
    </row>
    <row r="1888" spans="1:23" ht="13.5" thickBot="1" x14ac:dyDescent="0.25">
      <c r="A1888" s="43" t="str">
        <f>$A$38</f>
        <v>APPRENTICES</v>
      </c>
      <c r="B1888" s="112">
        <f>F1888+H1888+J1888+L1888+N1888+P1888+R1888</f>
        <v>0</v>
      </c>
      <c r="C1888" s="110">
        <f>G1888+I1888+K1888+M1888+O1888+Q1888+S1888</f>
        <v>0</v>
      </c>
      <c r="D1888" s="115">
        <f>F1888+H1888+J1888+L1888+N1888+P1888</f>
        <v>0</v>
      </c>
      <c r="E1888" s="112">
        <f>G1888+I1888+K1888+M1888+O1888+Q1888</f>
        <v>0</v>
      </c>
      <c r="F1888" s="94"/>
      <c r="G1888" s="56"/>
      <c r="H1888" s="95"/>
      <c r="I1888" s="56"/>
      <c r="J1888" s="95"/>
      <c r="K1888" s="56"/>
      <c r="L1888" s="95"/>
      <c r="M1888" s="56"/>
      <c r="N1888" s="95"/>
      <c r="O1888" s="56"/>
      <c r="P1888" s="95"/>
      <c r="Q1888" s="56"/>
      <c r="R1888" s="95"/>
      <c r="S1888" s="56"/>
      <c r="T1888" s="44"/>
      <c r="U1888" s="45"/>
      <c r="V1888" s="44"/>
      <c r="W1888" s="45"/>
    </row>
    <row r="1889" spans="1:23" ht="13.5" thickBot="1" x14ac:dyDescent="0.25">
      <c r="A1889" s="43" t="str">
        <f>$A$39</f>
        <v>OJT TRAINEES</v>
      </c>
      <c r="B1889" s="112">
        <f>F1889+H1889+J1889+L1889+N1889+P1889+R1889</f>
        <v>0</v>
      </c>
      <c r="C1889" s="110">
        <f>G1889+I1889+K1889+M1889+O1889+Q1889+S1889</f>
        <v>0</v>
      </c>
      <c r="D1889" s="115">
        <f>F1889+H1889+J1889+L1889+N1889+P1889</f>
        <v>0</v>
      </c>
      <c r="E1889" s="112">
        <f>G1889+I1889+K1889+M1889+O1889+Q1889</f>
        <v>0</v>
      </c>
      <c r="F1889" s="94"/>
      <c r="G1889" s="56"/>
      <c r="H1889" s="95"/>
      <c r="I1889" s="56"/>
      <c r="J1889" s="95"/>
      <c r="K1889" s="56"/>
      <c r="L1889" s="95"/>
      <c r="M1889" s="56"/>
      <c r="N1889" s="95"/>
      <c r="O1889" s="56"/>
      <c r="P1889" s="95"/>
      <c r="Q1889" s="56"/>
      <c r="R1889" s="95"/>
      <c r="S1889" s="56"/>
      <c r="T1889" s="46"/>
      <c r="U1889" s="47"/>
      <c r="V1889" s="46"/>
      <c r="W1889" s="47"/>
    </row>
    <row r="1890" spans="1:23" ht="15.75" customHeight="1" x14ac:dyDescent="0.2">
      <c r="A1890" s="228" t="str">
        <f>$A$40</f>
        <v xml:space="preserve">8. PREPARED BY: </v>
      </c>
      <c r="B1890" s="229"/>
      <c r="C1890" s="229"/>
      <c r="D1890" s="229"/>
      <c r="E1890" s="229"/>
      <c r="F1890" s="229"/>
      <c r="G1890" s="229"/>
      <c r="H1890" s="230"/>
      <c r="I1890" s="243" t="str">
        <f>$I$40</f>
        <v>9. DATE</v>
      </c>
      <c r="J1890" s="244"/>
      <c r="K1890" s="243" t="str">
        <f>$K$40</f>
        <v>10. REVIEWED BY:    (Signature and Title of State Highway Official)</v>
      </c>
      <c r="L1890" s="245"/>
      <c r="M1890" s="245"/>
      <c r="N1890" s="245"/>
      <c r="O1890" s="245"/>
      <c r="P1890" s="245"/>
      <c r="Q1890" s="245"/>
      <c r="R1890" s="245"/>
      <c r="S1890" s="245"/>
      <c r="T1890" s="245"/>
      <c r="U1890" s="244"/>
      <c r="V1890" s="243" t="s">
        <v>28</v>
      </c>
      <c r="W1890" s="246"/>
    </row>
    <row r="1891" spans="1:23" ht="12.75" customHeight="1" x14ac:dyDescent="0.2">
      <c r="A1891" s="247" t="str">
        <f>$A$41</f>
        <v>(Signature and Title of Contractors Representative)</v>
      </c>
      <c r="B1891" s="248"/>
      <c r="C1891" s="248"/>
      <c r="D1891" s="248"/>
      <c r="E1891" s="248"/>
      <c r="F1891" s="248"/>
      <c r="G1891" s="248"/>
      <c r="H1891" s="249"/>
      <c r="I1891" s="250" t="str">
        <f>IF($I$41="","",$I$41)</f>
        <v/>
      </c>
      <c r="J1891" s="192"/>
      <c r="K1891" s="253" t="str">
        <f>IF($K$41="","",$K$41)</f>
        <v/>
      </c>
      <c r="L1891" s="146"/>
      <c r="M1891" s="146"/>
      <c r="N1891" s="146"/>
      <c r="O1891" s="146"/>
      <c r="P1891" s="146"/>
      <c r="Q1891" s="146"/>
      <c r="R1891" s="146"/>
      <c r="S1891" s="146"/>
      <c r="T1891" s="146"/>
      <c r="U1891" s="254"/>
      <c r="V1891" s="258" t="str">
        <f>IF($V$41="","",$V$41)</f>
        <v/>
      </c>
      <c r="W1891" s="259"/>
    </row>
    <row r="1892" spans="1:23" x14ac:dyDescent="0.2">
      <c r="A1892" s="262" t="str">
        <f>IF($A$42="","",$A$42)</f>
        <v/>
      </c>
      <c r="B1892" s="263"/>
      <c r="C1892" s="263"/>
      <c r="D1892" s="263"/>
      <c r="E1892" s="263"/>
      <c r="F1892" s="263"/>
      <c r="G1892" s="263"/>
      <c r="H1892" s="264"/>
      <c r="I1892" s="193"/>
      <c r="J1892" s="192"/>
      <c r="K1892" s="253"/>
      <c r="L1892" s="146"/>
      <c r="M1892" s="146"/>
      <c r="N1892" s="146"/>
      <c r="O1892" s="146"/>
      <c r="P1892" s="146"/>
      <c r="Q1892" s="146"/>
      <c r="R1892" s="146"/>
      <c r="S1892" s="146"/>
      <c r="T1892" s="146"/>
      <c r="U1892" s="254"/>
      <c r="V1892" s="258"/>
      <c r="W1892" s="259"/>
    </row>
    <row r="1893" spans="1:23" x14ac:dyDescent="0.2">
      <c r="A1893" s="262"/>
      <c r="B1893" s="263"/>
      <c r="C1893" s="263"/>
      <c r="D1893" s="263"/>
      <c r="E1893" s="263"/>
      <c r="F1893" s="263"/>
      <c r="G1893" s="263"/>
      <c r="H1893" s="264"/>
      <c r="I1893" s="193"/>
      <c r="J1893" s="192"/>
      <c r="K1893" s="253"/>
      <c r="L1893" s="146"/>
      <c r="M1893" s="146"/>
      <c r="N1893" s="146"/>
      <c r="O1893" s="146"/>
      <c r="P1893" s="146"/>
      <c r="Q1893" s="146"/>
      <c r="R1893" s="146"/>
      <c r="S1893" s="146"/>
      <c r="T1893" s="146"/>
      <c r="U1893" s="254"/>
      <c r="V1893" s="258"/>
      <c r="W1893" s="259"/>
    </row>
    <row r="1894" spans="1:23" ht="13.5" thickBot="1" x14ac:dyDescent="0.25">
      <c r="A1894" s="265"/>
      <c r="B1894" s="266"/>
      <c r="C1894" s="266"/>
      <c r="D1894" s="266"/>
      <c r="E1894" s="266"/>
      <c r="F1894" s="266"/>
      <c r="G1894" s="266"/>
      <c r="H1894" s="267"/>
      <c r="I1894" s="251"/>
      <c r="J1894" s="252"/>
      <c r="K1894" s="255"/>
      <c r="L1894" s="256"/>
      <c r="M1894" s="256"/>
      <c r="N1894" s="256"/>
      <c r="O1894" s="256"/>
      <c r="P1894" s="256"/>
      <c r="Q1894" s="256"/>
      <c r="R1894" s="256"/>
      <c r="S1894" s="256"/>
      <c r="T1894" s="256"/>
      <c r="U1894" s="257"/>
      <c r="V1894" s="260"/>
      <c r="W1894" s="261"/>
    </row>
    <row r="1895" spans="1:23" x14ac:dyDescent="0.2">
      <c r="A1895" s="234" t="str">
        <f>$A$45</f>
        <v>Form FHWA- 1391 (Rev. 06-22)</v>
      </c>
      <c r="B1895" s="235"/>
      <c r="C1895" s="236"/>
      <c r="D1895" s="236"/>
      <c r="E1895" s="49"/>
      <c r="F1895" s="49"/>
      <c r="G1895" s="49"/>
      <c r="H1895" s="49"/>
      <c r="I1895" s="49"/>
      <c r="J1895" s="237" t="str">
        <f>$J$45</f>
        <v>PREVIOUS EDITIONS ARE OBSOLETE</v>
      </c>
      <c r="K1895" s="237"/>
      <c r="L1895" s="237"/>
      <c r="M1895" s="237"/>
      <c r="N1895" s="237"/>
      <c r="O1895" s="237"/>
      <c r="P1895" s="237"/>
      <c r="Q1895" s="237"/>
      <c r="R1895" s="237"/>
      <c r="S1895" s="237"/>
      <c r="T1895" s="237"/>
      <c r="U1895" s="237"/>
      <c r="V1895" s="237"/>
      <c r="W1895" s="237"/>
    </row>
    <row r="1896" spans="1:23" ht="13.5" thickBot="1" x14ac:dyDescent="0.25"/>
    <row r="1897" spans="1:23" s="52" customFormat="1" ht="18.75" thickBot="1" x14ac:dyDescent="0.3">
      <c r="A1897" s="207" t="str">
        <f>$A$10</f>
        <v xml:space="preserve">FEDERAL-AID HIGHWAY CONSTRUCTION CONTRACTORS ANNUAL EEO REPORT </v>
      </c>
      <c r="B1897" s="208"/>
      <c r="C1897" s="208"/>
      <c r="D1897" s="208"/>
      <c r="E1897" s="208"/>
      <c r="F1897" s="208"/>
      <c r="G1897" s="208"/>
      <c r="H1897" s="208"/>
      <c r="I1897" s="208"/>
      <c r="J1897" s="208"/>
      <c r="K1897" s="208"/>
      <c r="L1897" s="208"/>
      <c r="M1897" s="208"/>
      <c r="N1897" s="208"/>
      <c r="O1897" s="208"/>
      <c r="P1897" s="208"/>
      <c r="Q1897" s="208"/>
      <c r="R1897" s="208"/>
      <c r="S1897" s="208"/>
      <c r="T1897" s="208"/>
      <c r="U1897" s="208"/>
      <c r="V1897" s="208"/>
      <c r="W1897" s="209"/>
    </row>
    <row r="1898" spans="1:23" ht="12.75" customHeight="1" x14ac:dyDescent="0.2">
      <c r="A1898" s="210" t="str">
        <f>$A$11</f>
        <v xml:space="preserve">1. SELECT FIELD FROM DROPDOWN MENU: </v>
      </c>
      <c r="B1898" s="211"/>
      <c r="C1898" s="211"/>
      <c r="D1898" s="212"/>
      <c r="E1898" s="213" t="str">
        <f>$E$11</f>
        <v>2. COMPANY NAME, CITY, STATE:</v>
      </c>
      <c r="F1898" s="138"/>
      <c r="G1898" s="138"/>
      <c r="H1898" s="138"/>
      <c r="I1898" s="214"/>
      <c r="J1898" s="161" t="str">
        <f>$J$11</f>
        <v>3. PROJECT NAME or DESCRIPTION:</v>
      </c>
      <c r="K1898" s="162"/>
      <c r="L1898" s="162"/>
      <c r="M1898" s="162"/>
      <c r="N1898" s="163" t="str">
        <f>$N$11</f>
        <v>4. DOLLAR AMOUNT OF CONTRACT:</v>
      </c>
      <c r="O1898" s="164"/>
      <c r="P1898" s="164"/>
      <c r="Q1898" s="164"/>
      <c r="R1898" s="215" t="str">
        <f>$R$11</f>
        <v>5.REPORTING WEEK FOR THIS PROJECT:</v>
      </c>
      <c r="S1898" s="216"/>
      <c r="T1898" s="216"/>
      <c r="U1898" s="216"/>
      <c r="V1898" s="216"/>
      <c r="W1898" s="217"/>
    </row>
    <row r="1899" spans="1:23" ht="12.75" customHeight="1" x14ac:dyDescent="0.2">
      <c r="A1899" s="184"/>
      <c r="B1899" s="185"/>
      <c r="C1899" s="185"/>
      <c r="D1899" s="186"/>
      <c r="E1899" s="190" t="str">
        <f>IF($D$4="","Enter Company information at top of spreadsheet",$D$4)</f>
        <v>Enter Company information at top of spreadsheet</v>
      </c>
      <c r="F1899" s="191"/>
      <c r="G1899" s="191"/>
      <c r="H1899" s="191"/>
      <c r="I1899" s="192"/>
      <c r="J1899" s="165"/>
      <c r="K1899" s="166"/>
      <c r="L1899" s="166"/>
      <c r="M1899" s="166"/>
      <c r="N1899" s="169"/>
      <c r="O1899" s="170"/>
      <c r="P1899" s="170"/>
      <c r="Q1899" s="171"/>
      <c r="R1899" s="197"/>
      <c r="S1899" s="198"/>
      <c r="T1899" s="198"/>
      <c r="U1899" s="198"/>
      <c r="V1899" s="198"/>
      <c r="W1899" s="199"/>
    </row>
    <row r="1900" spans="1:23" x14ac:dyDescent="0.2">
      <c r="A1900" s="184"/>
      <c r="B1900" s="185"/>
      <c r="C1900" s="185"/>
      <c r="D1900" s="186"/>
      <c r="E1900" s="193"/>
      <c r="F1900" s="191"/>
      <c r="G1900" s="191"/>
      <c r="H1900" s="191"/>
      <c r="I1900" s="192"/>
      <c r="J1900" s="165"/>
      <c r="K1900" s="166"/>
      <c r="L1900" s="166"/>
      <c r="M1900" s="166"/>
      <c r="N1900" s="172"/>
      <c r="O1900" s="170"/>
      <c r="P1900" s="170"/>
      <c r="Q1900" s="171"/>
      <c r="R1900" s="200"/>
      <c r="S1900" s="198"/>
      <c r="T1900" s="198"/>
      <c r="U1900" s="198"/>
      <c r="V1900" s="198"/>
      <c r="W1900" s="199"/>
    </row>
    <row r="1901" spans="1:23" ht="13.5" thickBot="1" x14ac:dyDescent="0.25">
      <c r="A1901" s="187"/>
      <c r="B1901" s="188"/>
      <c r="C1901" s="188"/>
      <c r="D1901" s="189"/>
      <c r="E1901" s="194"/>
      <c r="F1901" s="195"/>
      <c r="G1901" s="195"/>
      <c r="H1901" s="195"/>
      <c r="I1901" s="196"/>
      <c r="J1901" s="167"/>
      <c r="K1901" s="168"/>
      <c r="L1901" s="168"/>
      <c r="M1901" s="168"/>
      <c r="N1901" s="173"/>
      <c r="O1901" s="174"/>
      <c r="P1901" s="174"/>
      <c r="Q1901" s="175"/>
      <c r="R1901" s="201"/>
      <c r="S1901" s="202"/>
      <c r="T1901" s="202"/>
      <c r="U1901" s="202"/>
      <c r="V1901" s="202"/>
      <c r="W1901" s="203"/>
    </row>
    <row r="1902" spans="1:23" ht="13.5" customHeight="1" thickBot="1" x14ac:dyDescent="0.25">
      <c r="A1902" s="204" t="str">
        <f>$A$15</f>
        <v>This collection of information is required by law and regulation 23 U.S.C. 140a and 23 CFR Part 230. The OMB control number for this collection is 2125-0019 expiring in March 2025.</v>
      </c>
      <c r="B1902" s="205"/>
      <c r="C1902" s="205"/>
      <c r="D1902" s="205"/>
      <c r="E1902" s="205"/>
      <c r="F1902" s="205"/>
      <c r="G1902" s="205"/>
      <c r="H1902" s="205"/>
      <c r="I1902" s="205"/>
      <c r="J1902" s="205"/>
      <c r="K1902" s="205"/>
      <c r="L1902" s="205"/>
      <c r="M1902" s="205"/>
      <c r="N1902" s="205"/>
      <c r="O1902" s="205"/>
      <c r="P1902" s="205"/>
      <c r="Q1902" s="205"/>
      <c r="R1902" s="205"/>
      <c r="S1902" s="205"/>
      <c r="T1902" s="205"/>
      <c r="U1902" s="205"/>
      <c r="V1902" s="205"/>
      <c r="W1902" s="206"/>
    </row>
    <row r="1903" spans="1:23" ht="28.5" customHeight="1" thickBot="1" x14ac:dyDescent="0.25">
      <c r="A1903" s="178" t="str">
        <f>$A$16</f>
        <v>6. WORKFORCE ON FEDERAL-AID AND CONSTRUCTION SITE(S) DURING LAST FULL PAY PERIOD ENDING IN JULY 2024</v>
      </c>
      <c r="B1903" s="179"/>
      <c r="C1903" s="179"/>
      <c r="D1903" s="179"/>
      <c r="E1903" s="179"/>
      <c r="F1903" s="179"/>
      <c r="G1903" s="179"/>
      <c r="H1903" s="179"/>
      <c r="I1903" s="179"/>
      <c r="J1903" s="179"/>
      <c r="K1903" s="179"/>
      <c r="L1903" s="179"/>
      <c r="M1903" s="179"/>
      <c r="N1903" s="179"/>
      <c r="O1903" s="179"/>
      <c r="P1903" s="179"/>
      <c r="Q1903" s="179"/>
      <c r="R1903" s="179"/>
      <c r="S1903" s="179"/>
      <c r="T1903" s="179"/>
      <c r="U1903" s="179"/>
      <c r="V1903" s="179"/>
      <c r="W1903" s="180"/>
    </row>
    <row r="1904" spans="1:23" ht="14.25" thickTop="1" thickBot="1" x14ac:dyDescent="0.25">
      <c r="A1904" s="181" t="str">
        <f>$A$17</f>
        <v>TABLE A</v>
      </c>
      <c r="B1904" s="182"/>
      <c r="C1904" s="182"/>
      <c r="D1904" s="182"/>
      <c r="E1904" s="182"/>
      <c r="F1904" s="182"/>
      <c r="G1904" s="182"/>
      <c r="H1904" s="182"/>
      <c r="I1904" s="182"/>
      <c r="J1904" s="182"/>
      <c r="K1904" s="182"/>
      <c r="L1904" s="182"/>
      <c r="M1904" s="182"/>
      <c r="N1904" s="182"/>
      <c r="O1904" s="182"/>
      <c r="P1904" s="182"/>
      <c r="Q1904" s="182"/>
      <c r="R1904" s="182"/>
      <c r="S1904" s="183"/>
      <c r="T1904" s="231" t="str">
        <f>$T$17</f>
        <v>TABLE B</v>
      </c>
      <c r="U1904" s="232"/>
      <c r="V1904" s="232"/>
      <c r="W1904" s="233"/>
    </row>
    <row r="1905" spans="1:23" ht="98.25" customHeight="1" thickTop="1" thickBot="1" x14ac:dyDescent="0.25">
      <c r="A1905" s="32" t="str">
        <f>$A$18</f>
        <v>JOB CATEGORIES</v>
      </c>
      <c r="B1905" s="238" t="str">
        <f>$B$18</f>
        <v>TOTAL EMPLOYED</v>
      </c>
      <c r="C1905" s="239"/>
      <c r="D1905" s="240" t="str">
        <f>$D$18</f>
        <v>TOTAL RACIAL / ETHNIC MINORITY</v>
      </c>
      <c r="E1905" s="241"/>
      <c r="F1905" s="242" t="str">
        <f>$F$18</f>
        <v>BLACK or
AFRICAN
AMERICAN</v>
      </c>
      <c r="G1905" s="177"/>
      <c r="H1905" s="176" t="str">
        <f>$H$18</f>
        <v>HISPANIC OR LATINO</v>
      </c>
      <c r="I1905" s="177"/>
      <c r="J1905" s="176" t="str">
        <f>$J$18</f>
        <v>AMERICAN 
INDIAN OR 
ALASKA 
NATIVE</v>
      </c>
      <c r="K1905" s="177"/>
      <c r="L1905" s="176" t="str">
        <f>$L$18</f>
        <v>ASIAN</v>
      </c>
      <c r="M1905" s="177"/>
      <c r="N1905" s="176" t="str">
        <f>$N$18</f>
        <v>NATIVE 
HAWAIIAN OR 
OTHER PACIFIC ISLANDER</v>
      </c>
      <c r="O1905" s="177"/>
      <c r="P1905" s="176" t="str">
        <f>$P$18</f>
        <v>TWO OR MORE RACES</v>
      </c>
      <c r="Q1905" s="177"/>
      <c r="R1905" s="176" t="str">
        <f>$R$18</f>
        <v xml:space="preserve">WHITE </v>
      </c>
      <c r="S1905" s="218"/>
      <c r="T1905" s="219" t="str">
        <f>$T$18</f>
        <v>APPRENTICES</v>
      </c>
      <c r="U1905" s="219"/>
      <c r="V1905" s="220" t="str">
        <f>$V$18</f>
        <v>ON THE JOB TRAINEES</v>
      </c>
      <c r="W1905" s="221"/>
    </row>
    <row r="1906" spans="1:23" ht="13.5" thickBot="1" x14ac:dyDescent="0.25">
      <c r="A1906" s="33"/>
      <c r="B1906" s="34" t="str">
        <f>$B$19</f>
        <v>M</v>
      </c>
      <c r="C1906" s="35" t="str">
        <f>$C$19</f>
        <v>F</v>
      </c>
      <c r="D1906" s="36" t="str">
        <f>$D$19</f>
        <v>M</v>
      </c>
      <c r="E1906" s="35" t="str">
        <f>$E$19</f>
        <v>F</v>
      </c>
      <c r="F1906" s="37" t="str">
        <f>$F$19</f>
        <v>M</v>
      </c>
      <c r="G1906" s="38" t="str">
        <f>$G$19</f>
        <v>F</v>
      </c>
      <c r="H1906" s="39" t="str">
        <f>$H$19</f>
        <v>M</v>
      </c>
      <c r="I1906" s="38" t="str">
        <f>$I$19</f>
        <v>F</v>
      </c>
      <c r="J1906" s="39" t="str">
        <f>$J$19</f>
        <v>M</v>
      </c>
      <c r="K1906" s="38" t="str">
        <f>$K$19</f>
        <v>F</v>
      </c>
      <c r="L1906" s="39" t="str">
        <f>$L$19</f>
        <v>M</v>
      </c>
      <c r="M1906" s="38" t="str">
        <f>$M$19</f>
        <v>F</v>
      </c>
      <c r="N1906" s="39" t="str">
        <f>$N$19</f>
        <v>M</v>
      </c>
      <c r="O1906" s="38" t="str">
        <f>$O$19</f>
        <v>F</v>
      </c>
      <c r="P1906" s="39" t="str">
        <f>$P$19</f>
        <v>M</v>
      </c>
      <c r="Q1906" s="38" t="str">
        <f>$Q$19</f>
        <v>F</v>
      </c>
      <c r="R1906" s="39" t="str">
        <f>$R$19</f>
        <v>M</v>
      </c>
      <c r="S1906" s="40" t="str">
        <f>$S$19</f>
        <v>F</v>
      </c>
      <c r="T1906" s="41" t="str">
        <f>$T$19</f>
        <v>M</v>
      </c>
      <c r="U1906" s="35" t="str">
        <f>$U$19</f>
        <v>F</v>
      </c>
      <c r="V1906" s="96" t="str">
        <f>$V$19</f>
        <v>M</v>
      </c>
      <c r="W1906" s="42" t="str">
        <f>$W$19</f>
        <v>F</v>
      </c>
    </row>
    <row r="1907" spans="1:23" ht="13.5" thickBot="1" x14ac:dyDescent="0.25">
      <c r="A1907" s="43" t="str">
        <f>$A$20</f>
        <v>OFFICIALS</v>
      </c>
      <c r="B1907" s="111">
        <f>F1907+H1907+J1907+L1907+N1907+P1907+R1907</f>
        <v>0</v>
      </c>
      <c r="C1907" s="112">
        <f t="shared" ref="C1907:C1921" si="305">G1907+I1907+K1907+M1907+O1907+Q1907+S1907</f>
        <v>0</v>
      </c>
      <c r="D1907" s="113">
        <f t="shared" ref="D1907:D1921" si="306">F1907+H1907+J1907+L1907+N1907+P1907</f>
        <v>0</v>
      </c>
      <c r="E1907" s="112">
        <f t="shared" ref="E1907:E1921" si="307">G1907+I1907+K1907+M1907+O1907+Q1907</f>
        <v>0</v>
      </c>
      <c r="F1907" s="55"/>
      <c r="G1907" s="56"/>
      <c r="H1907" s="57"/>
      <c r="I1907" s="56"/>
      <c r="J1907" s="57"/>
      <c r="K1907" s="56"/>
      <c r="L1907" s="57"/>
      <c r="M1907" s="56"/>
      <c r="N1907" s="57"/>
      <c r="O1907" s="56"/>
      <c r="P1907" s="57"/>
      <c r="Q1907" s="56"/>
      <c r="R1907" s="58"/>
      <c r="S1907" s="59"/>
      <c r="T1907" s="128"/>
      <c r="U1907" s="129"/>
      <c r="V1907" s="128"/>
      <c r="W1907" s="130"/>
    </row>
    <row r="1908" spans="1:23" ht="13.5" thickBot="1" x14ac:dyDescent="0.25">
      <c r="A1908" s="43" t="str">
        <f>$A$21</f>
        <v>SUPERVISORS</v>
      </c>
      <c r="B1908" s="111">
        <f t="shared" ref="B1908:B1921" si="308">F1908+H1908+J1908+L1908+N1908+P1908+R1908</f>
        <v>0</v>
      </c>
      <c r="C1908" s="112">
        <f t="shared" si="305"/>
        <v>0</v>
      </c>
      <c r="D1908" s="113">
        <f t="shared" si="306"/>
        <v>0</v>
      </c>
      <c r="E1908" s="112">
        <f t="shared" si="307"/>
        <v>0</v>
      </c>
      <c r="F1908" s="55"/>
      <c r="G1908" s="56"/>
      <c r="H1908" s="57"/>
      <c r="I1908" s="56"/>
      <c r="J1908" s="57"/>
      <c r="K1908" s="56"/>
      <c r="L1908" s="57"/>
      <c r="M1908" s="56"/>
      <c r="N1908" s="57"/>
      <c r="O1908" s="56"/>
      <c r="P1908" s="57"/>
      <c r="Q1908" s="60"/>
      <c r="R1908" s="61"/>
      <c r="S1908" s="62"/>
      <c r="T1908" s="131"/>
      <c r="U1908" s="132"/>
      <c r="V1908" s="131"/>
      <c r="W1908" s="133"/>
    </row>
    <row r="1909" spans="1:23" ht="13.5" thickBot="1" x14ac:dyDescent="0.25">
      <c r="A1909" s="43" t="str">
        <f>$A$22</f>
        <v>FOREMEN/WOMEN</v>
      </c>
      <c r="B1909" s="111">
        <f t="shared" si="308"/>
        <v>0</v>
      </c>
      <c r="C1909" s="112">
        <f t="shared" si="305"/>
        <v>0</v>
      </c>
      <c r="D1909" s="113">
        <f t="shared" si="306"/>
        <v>0</v>
      </c>
      <c r="E1909" s="112">
        <f t="shared" si="307"/>
        <v>0</v>
      </c>
      <c r="F1909" s="55"/>
      <c r="G1909" s="56"/>
      <c r="H1909" s="57"/>
      <c r="I1909" s="56"/>
      <c r="J1909" s="57"/>
      <c r="K1909" s="56"/>
      <c r="L1909" s="57"/>
      <c r="M1909" s="56"/>
      <c r="N1909" s="57"/>
      <c r="O1909" s="56"/>
      <c r="P1909" s="57"/>
      <c r="Q1909" s="60"/>
      <c r="R1909" s="65"/>
      <c r="S1909" s="66"/>
      <c r="T1909" s="134"/>
      <c r="U1909" s="135"/>
      <c r="V1909" s="134"/>
      <c r="W1909" s="136"/>
    </row>
    <row r="1910" spans="1:23" ht="13.5" thickBot="1" x14ac:dyDescent="0.25">
      <c r="A1910" s="43" t="str">
        <f>$A$23</f>
        <v>CLERICAL</v>
      </c>
      <c r="B1910" s="111">
        <f t="shared" si="308"/>
        <v>0</v>
      </c>
      <c r="C1910" s="112">
        <f t="shared" si="305"/>
        <v>0</v>
      </c>
      <c r="D1910" s="113">
        <f t="shared" si="306"/>
        <v>0</v>
      </c>
      <c r="E1910" s="112">
        <f t="shared" si="307"/>
        <v>0</v>
      </c>
      <c r="F1910" s="55"/>
      <c r="G1910" s="56"/>
      <c r="H1910" s="57"/>
      <c r="I1910" s="56"/>
      <c r="J1910" s="57"/>
      <c r="K1910" s="56"/>
      <c r="L1910" s="57"/>
      <c r="M1910" s="56"/>
      <c r="N1910" s="57"/>
      <c r="O1910" s="56"/>
      <c r="P1910" s="57"/>
      <c r="Q1910" s="60"/>
      <c r="R1910" s="65"/>
      <c r="S1910" s="66"/>
      <c r="T1910" s="134"/>
      <c r="U1910" s="135"/>
      <c r="V1910" s="134"/>
      <c r="W1910" s="136"/>
    </row>
    <row r="1911" spans="1:23" ht="13.5" thickBot="1" x14ac:dyDescent="0.25">
      <c r="A1911" s="43" t="str">
        <f>$A$24</f>
        <v>EQUIPMENT OPERATORS</v>
      </c>
      <c r="B1911" s="111">
        <f t="shared" si="308"/>
        <v>0</v>
      </c>
      <c r="C1911" s="112">
        <f t="shared" si="305"/>
        <v>0</v>
      </c>
      <c r="D1911" s="113">
        <f t="shared" si="306"/>
        <v>0</v>
      </c>
      <c r="E1911" s="112">
        <f t="shared" si="307"/>
        <v>0</v>
      </c>
      <c r="F1911" s="55"/>
      <c r="G1911" s="56"/>
      <c r="H1911" s="57"/>
      <c r="I1911" s="56"/>
      <c r="J1911" s="57"/>
      <c r="K1911" s="56"/>
      <c r="L1911" s="57"/>
      <c r="M1911" s="56"/>
      <c r="N1911" s="57"/>
      <c r="O1911" s="56"/>
      <c r="P1911" s="57"/>
      <c r="Q1911" s="60"/>
      <c r="R1911" s="65"/>
      <c r="S1911" s="66"/>
      <c r="T1911" s="67"/>
      <c r="U1911" s="89"/>
      <c r="V1911" s="67"/>
      <c r="W1911" s="68"/>
    </row>
    <row r="1912" spans="1:23" ht="13.5" thickBot="1" x14ac:dyDescent="0.25">
      <c r="A1912" s="43" t="str">
        <f>$A$25</f>
        <v>MECHANICS</v>
      </c>
      <c r="B1912" s="111">
        <f t="shared" si="308"/>
        <v>0</v>
      </c>
      <c r="C1912" s="112">
        <f t="shared" si="305"/>
        <v>0</v>
      </c>
      <c r="D1912" s="113">
        <f t="shared" si="306"/>
        <v>0</v>
      </c>
      <c r="E1912" s="112">
        <f t="shared" si="307"/>
        <v>0</v>
      </c>
      <c r="F1912" s="55"/>
      <c r="G1912" s="56"/>
      <c r="H1912" s="57"/>
      <c r="I1912" s="56"/>
      <c r="J1912" s="57"/>
      <c r="K1912" s="56"/>
      <c r="L1912" s="57"/>
      <c r="M1912" s="56"/>
      <c r="N1912" s="57"/>
      <c r="O1912" s="56"/>
      <c r="P1912" s="57"/>
      <c r="Q1912" s="60"/>
      <c r="R1912" s="65"/>
      <c r="S1912" s="66"/>
      <c r="T1912" s="67"/>
      <c r="U1912" s="89"/>
      <c r="V1912" s="67"/>
      <c r="W1912" s="68"/>
    </row>
    <row r="1913" spans="1:23" ht="13.5" thickBot="1" x14ac:dyDescent="0.25">
      <c r="A1913" s="43" t="str">
        <f>$A$26</f>
        <v>TRUCK DRIVERS</v>
      </c>
      <c r="B1913" s="111">
        <f t="shared" si="308"/>
        <v>0</v>
      </c>
      <c r="C1913" s="112">
        <f t="shared" si="305"/>
        <v>0</v>
      </c>
      <c r="D1913" s="113">
        <f t="shared" si="306"/>
        <v>0</v>
      </c>
      <c r="E1913" s="112">
        <f t="shared" si="307"/>
        <v>0</v>
      </c>
      <c r="F1913" s="55"/>
      <c r="G1913" s="56"/>
      <c r="H1913" s="57"/>
      <c r="I1913" s="56"/>
      <c r="J1913" s="57"/>
      <c r="K1913" s="56"/>
      <c r="L1913" s="57"/>
      <c r="M1913" s="56"/>
      <c r="N1913" s="57"/>
      <c r="O1913" s="56"/>
      <c r="P1913" s="57"/>
      <c r="Q1913" s="60"/>
      <c r="R1913" s="69"/>
      <c r="S1913" s="70"/>
      <c r="T1913" s="63"/>
      <c r="U1913" s="90"/>
      <c r="V1913" s="63"/>
      <c r="W1913" s="64"/>
    </row>
    <row r="1914" spans="1:23" ht="13.5" thickBot="1" x14ac:dyDescent="0.25">
      <c r="A1914" s="43" t="str">
        <f>$A$27</f>
        <v>IRONWORKERS</v>
      </c>
      <c r="B1914" s="111">
        <f t="shared" si="308"/>
        <v>0</v>
      </c>
      <c r="C1914" s="112">
        <f t="shared" si="305"/>
        <v>0</v>
      </c>
      <c r="D1914" s="113">
        <f t="shared" si="306"/>
        <v>0</v>
      </c>
      <c r="E1914" s="112">
        <f t="shared" si="307"/>
        <v>0</v>
      </c>
      <c r="F1914" s="55"/>
      <c r="G1914" s="56"/>
      <c r="H1914" s="57"/>
      <c r="I1914" s="56"/>
      <c r="J1914" s="57"/>
      <c r="K1914" s="56"/>
      <c r="L1914" s="57"/>
      <c r="M1914" s="56"/>
      <c r="N1914" s="57"/>
      <c r="O1914" s="56"/>
      <c r="P1914" s="57"/>
      <c r="Q1914" s="60"/>
      <c r="R1914" s="71"/>
      <c r="S1914" s="72"/>
      <c r="T1914" s="73"/>
      <c r="U1914" s="91"/>
      <c r="V1914" s="73"/>
      <c r="W1914" s="74"/>
    </row>
    <row r="1915" spans="1:23" ht="13.5" thickBot="1" x14ac:dyDescent="0.25">
      <c r="A1915" s="43" t="str">
        <f>$A$28</f>
        <v>CARPENTERS</v>
      </c>
      <c r="B1915" s="111">
        <f t="shared" si="308"/>
        <v>0</v>
      </c>
      <c r="C1915" s="112">
        <f t="shared" si="305"/>
        <v>0</v>
      </c>
      <c r="D1915" s="113">
        <f t="shared" si="306"/>
        <v>0</v>
      </c>
      <c r="E1915" s="112">
        <f t="shared" si="307"/>
        <v>0</v>
      </c>
      <c r="F1915" s="55"/>
      <c r="G1915" s="56"/>
      <c r="H1915" s="57"/>
      <c r="I1915" s="56"/>
      <c r="J1915" s="57"/>
      <c r="K1915" s="56"/>
      <c r="L1915" s="57"/>
      <c r="M1915" s="56"/>
      <c r="N1915" s="57"/>
      <c r="O1915" s="56"/>
      <c r="P1915" s="57"/>
      <c r="Q1915" s="60"/>
      <c r="R1915" s="71"/>
      <c r="S1915" s="72"/>
      <c r="T1915" s="73"/>
      <c r="U1915" s="91"/>
      <c r="V1915" s="73"/>
      <c r="W1915" s="74"/>
    </row>
    <row r="1916" spans="1:23" ht="13.5" thickBot="1" x14ac:dyDescent="0.25">
      <c r="A1916" s="43" t="str">
        <f>$A$29</f>
        <v>CEMENT MASONS</v>
      </c>
      <c r="B1916" s="111">
        <f t="shared" si="308"/>
        <v>0</v>
      </c>
      <c r="C1916" s="112">
        <f t="shared" si="305"/>
        <v>0</v>
      </c>
      <c r="D1916" s="113">
        <f t="shared" si="306"/>
        <v>0</v>
      </c>
      <c r="E1916" s="112">
        <f t="shared" si="307"/>
        <v>0</v>
      </c>
      <c r="F1916" s="55"/>
      <c r="G1916" s="56"/>
      <c r="H1916" s="57"/>
      <c r="I1916" s="56"/>
      <c r="J1916" s="57"/>
      <c r="K1916" s="56"/>
      <c r="L1916" s="57"/>
      <c r="M1916" s="56"/>
      <c r="N1916" s="57"/>
      <c r="O1916" s="56"/>
      <c r="P1916" s="57"/>
      <c r="Q1916" s="60"/>
      <c r="R1916" s="71"/>
      <c r="S1916" s="72"/>
      <c r="T1916" s="73"/>
      <c r="U1916" s="91"/>
      <c r="V1916" s="73"/>
      <c r="W1916" s="74"/>
    </row>
    <row r="1917" spans="1:23" ht="13.5" thickBot="1" x14ac:dyDescent="0.25">
      <c r="A1917" s="43" t="str">
        <f>$A$30</f>
        <v>ELECTRICIANS</v>
      </c>
      <c r="B1917" s="111">
        <f t="shared" si="308"/>
        <v>0</v>
      </c>
      <c r="C1917" s="112">
        <f t="shared" si="305"/>
        <v>0</v>
      </c>
      <c r="D1917" s="113">
        <f t="shared" si="306"/>
        <v>0</v>
      </c>
      <c r="E1917" s="112">
        <f t="shared" si="307"/>
        <v>0</v>
      </c>
      <c r="F1917" s="55"/>
      <c r="G1917" s="56"/>
      <c r="H1917" s="57"/>
      <c r="I1917" s="56"/>
      <c r="J1917" s="57"/>
      <c r="K1917" s="56"/>
      <c r="L1917" s="57"/>
      <c r="M1917" s="56"/>
      <c r="N1917" s="57"/>
      <c r="O1917" s="56"/>
      <c r="P1917" s="57"/>
      <c r="Q1917" s="60"/>
      <c r="R1917" s="71"/>
      <c r="S1917" s="72"/>
      <c r="T1917" s="73"/>
      <c r="U1917" s="91"/>
      <c r="V1917" s="73"/>
      <c r="W1917" s="74"/>
    </row>
    <row r="1918" spans="1:23" ht="13.5" thickBot="1" x14ac:dyDescent="0.25">
      <c r="A1918" s="43" t="str">
        <f>$A$31</f>
        <v>PIPEFITTER/PLUMBERS</v>
      </c>
      <c r="B1918" s="111">
        <f t="shared" si="308"/>
        <v>0</v>
      </c>
      <c r="C1918" s="112">
        <f t="shared" si="305"/>
        <v>0</v>
      </c>
      <c r="D1918" s="113">
        <f t="shared" si="306"/>
        <v>0</v>
      </c>
      <c r="E1918" s="112">
        <f t="shared" si="307"/>
        <v>0</v>
      </c>
      <c r="F1918" s="55"/>
      <c r="G1918" s="56"/>
      <c r="H1918" s="57"/>
      <c r="I1918" s="56"/>
      <c r="J1918" s="57"/>
      <c r="K1918" s="56"/>
      <c r="L1918" s="57"/>
      <c r="M1918" s="56"/>
      <c r="N1918" s="57"/>
      <c r="O1918" s="56"/>
      <c r="P1918" s="57"/>
      <c r="Q1918" s="56"/>
      <c r="R1918" s="75"/>
      <c r="S1918" s="76"/>
      <c r="T1918" s="77"/>
      <c r="U1918" s="92"/>
      <c r="V1918" s="77"/>
      <c r="W1918" s="78"/>
    </row>
    <row r="1919" spans="1:23" ht="13.5" thickBot="1" x14ac:dyDescent="0.25">
      <c r="A1919" s="43" t="str">
        <f>$A$32</f>
        <v>PAINTERS</v>
      </c>
      <c r="B1919" s="111">
        <f t="shared" si="308"/>
        <v>0</v>
      </c>
      <c r="C1919" s="112">
        <f t="shared" si="305"/>
        <v>0</v>
      </c>
      <c r="D1919" s="113">
        <f t="shared" si="306"/>
        <v>0</v>
      </c>
      <c r="E1919" s="112">
        <f t="shared" si="307"/>
        <v>0</v>
      </c>
      <c r="F1919" s="55"/>
      <c r="G1919" s="56"/>
      <c r="H1919" s="57"/>
      <c r="I1919" s="56"/>
      <c r="J1919" s="57"/>
      <c r="K1919" s="56"/>
      <c r="L1919" s="57"/>
      <c r="M1919" s="56"/>
      <c r="N1919" s="57"/>
      <c r="O1919" s="56"/>
      <c r="P1919" s="57"/>
      <c r="Q1919" s="56"/>
      <c r="R1919" s="57"/>
      <c r="S1919" s="79"/>
      <c r="T1919" s="80"/>
      <c r="U1919" s="93"/>
      <c r="V1919" s="80"/>
      <c r="W1919" s="81"/>
    </row>
    <row r="1920" spans="1:23" ht="13.5" thickBot="1" x14ac:dyDescent="0.25">
      <c r="A1920" s="43" t="str">
        <f>$A$33</f>
        <v>LABORERS-SEMI SKILLED</v>
      </c>
      <c r="B1920" s="111">
        <f t="shared" si="308"/>
        <v>0</v>
      </c>
      <c r="C1920" s="112">
        <f t="shared" si="305"/>
        <v>0</v>
      </c>
      <c r="D1920" s="113">
        <f t="shared" si="306"/>
        <v>0</v>
      </c>
      <c r="E1920" s="112">
        <f t="shared" si="307"/>
        <v>0</v>
      </c>
      <c r="F1920" s="55"/>
      <c r="G1920" s="56"/>
      <c r="H1920" s="57"/>
      <c r="I1920" s="56"/>
      <c r="J1920" s="57"/>
      <c r="K1920" s="56"/>
      <c r="L1920" s="57"/>
      <c r="M1920" s="56"/>
      <c r="N1920" s="57"/>
      <c r="O1920" s="56"/>
      <c r="P1920" s="57"/>
      <c r="Q1920" s="56"/>
      <c r="R1920" s="57"/>
      <c r="S1920" s="79"/>
      <c r="T1920" s="80"/>
      <c r="U1920" s="93"/>
      <c r="V1920" s="80"/>
      <c r="W1920" s="81"/>
    </row>
    <row r="1921" spans="1:23" ht="13.5" thickBot="1" x14ac:dyDescent="0.25">
      <c r="A1921" s="43" t="str">
        <f>$A$34</f>
        <v>LABORERS-UNSKILLED</v>
      </c>
      <c r="B1921" s="111">
        <f t="shared" si="308"/>
        <v>0</v>
      </c>
      <c r="C1921" s="112">
        <f t="shared" si="305"/>
        <v>0</v>
      </c>
      <c r="D1921" s="113">
        <f t="shared" si="306"/>
        <v>0</v>
      </c>
      <c r="E1921" s="112">
        <f t="shared" si="307"/>
        <v>0</v>
      </c>
      <c r="F1921" s="55"/>
      <c r="G1921" s="56"/>
      <c r="H1921" s="57"/>
      <c r="I1921" s="56"/>
      <c r="J1921" s="57"/>
      <c r="K1921" s="56"/>
      <c r="L1921" s="57"/>
      <c r="M1921" s="56"/>
      <c r="N1921" s="57"/>
      <c r="O1921" s="56"/>
      <c r="P1921" s="57"/>
      <c r="Q1921" s="56"/>
      <c r="R1921" s="57"/>
      <c r="S1921" s="79"/>
      <c r="T1921" s="80"/>
      <c r="U1921" s="93"/>
      <c r="V1921" s="80"/>
      <c r="W1921" s="81"/>
    </row>
    <row r="1922" spans="1:23" ht="13.5" thickBot="1" x14ac:dyDescent="0.25">
      <c r="A1922" s="43" t="str">
        <f>$A$35</f>
        <v>TOTAL</v>
      </c>
      <c r="B1922" s="114">
        <f t="shared" ref="B1922:O1922" si="309">SUM(B1907:B1921)</f>
        <v>0</v>
      </c>
      <c r="C1922" s="110">
        <f t="shared" si="309"/>
        <v>0</v>
      </c>
      <c r="D1922" s="115">
        <f t="shared" si="309"/>
        <v>0</v>
      </c>
      <c r="E1922" s="109">
        <f t="shared" si="309"/>
        <v>0</v>
      </c>
      <c r="F1922" s="107">
        <f t="shared" si="309"/>
        <v>0</v>
      </c>
      <c r="G1922" s="108">
        <f t="shared" si="309"/>
        <v>0</v>
      </c>
      <c r="H1922" s="107">
        <f t="shared" si="309"/>
        <v>0</v>
      </c>
      <c r="I1922" s="108">
        <f t="shared" si="309"/>
        <v>0</v>
      </c>
      <c r="J1922" s="107">
        <f t="shared" si="309"/>
        <v>0</v>
      </c>
      <c r="K1922" s="108">
        <f t="shared" si="309"/>
        <v>0</v>
      </c>
      <c r="L1922" s="107">
        <f t="shared" si="309"/>
        <v>0</v>
      </c>
      <c r="M1922" s="108">
        <f t="shared" si="309"/>
        <v>0</v>
      </c>
      <c r="N1922" s="107">
        <f t="shared" si="309"/>
        <v>0</v>
      </c>
      <c r="O1922" s="108">
        <f t="shared" si="309"/>
        <v>0</v>
      </c>
      <c r="P1922" s="107">
        <f>SUM(P1907:P1921)</f>
        <v>0</v>
      </c>
      <c r="Q1922" s="108">
        <f>SUM(Q1907:Q1921)</f>
        <v>0</v>
      </c>
      <c r="R1922" s="107">
        <f t="shared" ref="R1922:S1922" si="310">SUM(R1907:R1921)</f>
        <v>0</v>
      </c>
      <c r="S1922" s="109">
        <f t="shared" si="310"/>
        <v>0</v>
      </c>
      <c r="T1922" s="107">
        <f>SUM(T1907:T1921)</f>
        <v>0</v>
      </c>
      <c r="U1922" s="110">
        <f>SUM(U1907:U1921)</f>
        <v>0</v>
      </c>
      <c r="V1922" s="107">
        <f>SUM(V1907:V1921)</f>
        <v>0</v>
      </c>
      <c r="W1922" s="109">
        <f>SUM(W1907:W1921)</f>
        <v>0</v>
      </c>
    </row>
    <row r="1923" spans="1:23" ht="12.75" customHeight="1" x14ac:dyDescent="0.2">
      <c r="A1923" s="222" t="str">
        <f>$A$36</f>
        <v>TABLE C (Table B data by racial status)</v>
      </c>
      <c r="B1923" s="223"/>
      <c r="C1923" s="223"/>
      <c r="D1923" s="223"/>
      <c r="E1923" s="223"/>
      <c r="F1923" s="223"/>
      <c r="G1923" s="223"/>
      <c r="H1923" s="223"/>
      <c r="I1923" s="223"/>
      <c r="J1923" s="223"/>
      <c r="K1923" s="223"/>
      <c r="L1923" s="223"/>
      <c r="M1923" s="223"/>
      <c r="N1923" s="223"/>
      <c r="O1923" s="223"/>
      <c r="P1923" s="223"/>
      <c r="Q1923" s="223"/>
      <c r="R1923" s="223"/>
      <c r="S1923" s="223"/>
      <c r="T1923" s="223"/>
      <c r="U1923" s="223"/>
      <c r="V1923" s="223"/>
      <c r="W1923" s="224"/>
    </row>
    <row r="1924" spans="1:23" ht="13.5" thickBot="1" x14ac:dyDescent="0.25">
      <c r="A1924" s="225"/>
      <c r="B1924" s="226"/>
      <c r="C1924" s="226"/>
      <c r="D1924" s="226"/>
      <c r="E1924" s="226"/>
      <c r="F1924" s="226"/>
      <c r="G1924" s="226"/>
      <c r="H1924" s="226"/>
      <c r="I1924" s="226"/>
      <c r="J1924" s="226"/>
      <c r="K1924" s="226"/>
      <c r="L1924" s="226"/>
      <c r="M1924" s="226"/>
      <c r="N1924" s="226"/>
      <c r="O1924" s="226"/>
      <c r="P1924" s="226"/>
      <c r="Q1924" s="226"/>
      <c r="R1924" s="226"/>
      <c r="S1924" s="226"/>
      <c r="T1924" s="226"/>
      <c r="U1924" s="226"/>
      <c r="V1924" s="226"/>
      <c r="W1924" s="227"/>
    </row>
    <row r="1925" spans="1:23" ht="13.5" thickBot="1" x14ac:dyDescent="0.25">
      <c r="A1925" s="43" t="str">
        <f>$A$38</f>
        <v>APPRENTICES</v>
      </c>
      <c r="B1925" s="112">
        <f>F1925+H1925+J1925+L1925+N1925+P1925+R1925</f>
        <v>0</v>
      </c>
      <c r="C1925" s="110">
        <f>G1925+I1925+K1925+M1925+O1925+Q1925+S1925</f>
        <v>0</v>
      </c>
      <c r="D1925" s="115">
        <f>F1925+H1925+J1925+L1925+N1925+P1925</f>
        <v>0</v>
      </c>
      <c r="E1925" s="112">
        <f>G1925+I1925+K1925+M1925+O1925+Q1925</f>
        <v>0</v>
      </c>
      <c r="F1925" s="94"/>
      <c r="G1925" s="56"/>
      <c r="H1925" s="95"/>
      <c r="I1925" s="56"/>
      <c r="J1925" s="95"/>
      <c r="K1925" s="56"/>
      <c r="L1925" s="95"/>
      <c r="M1925" s="56"/>
      <c r="N1925" s="95"/>
      <c r="O1925" s="56"/>
      <c r="P1925" s="95"/>
      <c r="Q1925" s="56"/>
      <c r="R1925" s="95"/>
      <c r="S1925" s="56"/>
      <c r="T1925" s="44"/>
      <c r="U1925" s="45"/>
      <c r="V1925" s="44"/>
      <c r="W1925" s="45"/>
    </row>
    <row r="1926" spans="1:23" ht="13.5" thickBot="1" x14ac:dyDescent="0.25">
      <c r="A1926" s="43" t="str">
        <f>$A$39</f>
        <v>OJT TRAINEES</v>
      </c>
      <c r="B1926" s="112">
        <f>F1926+H1926+J1926+L1926+N1926+P1926+R1926</f>
        <v>0</v>
      </c>
      <c r="C1926" s="110">
        <f>G1926+I1926+K1926+M1926+O1926+Q1926+S1926</f>
        <v>0</v>
      </c>
      <c r="D1926" s="115">
        <f>F1926+H1926+J1926+L1926+N1926+P1926</f>
        <v>0</v>
      </c>
      <c r="E1926" s="112">
        <f>G1926+I1926+K1926+M1926+O1926+Q1926</f>
        <v>0</v>
      </c>
      <c r="F1926" s="94"/>
      <c r="G1926" s="56"/>
      <c r="H1926" s="95"/>
      <c r="I1926" s="56"/>
      <c r="J1926" s="95"/>
      <c r="K1926" s="56"/>
      <c r="L1926" s="95"/>
      <c r="M1926" s="56"/>
      <c r="N1926" s="95"/>
      <c r="O1926" s="56"/>
      <c r="P1926" s="95"/>
      <c r="Q1926" s="56"/>
      <c r="R1926" s="95"/>
      <c r="S1926" s="56"/>
      <c r="T1926" s="46"/>
      <c r="U1926" s="47"/>
      <c r="V1926" s="46"/>
      <c r="W1926" s="47"/>
    </row>
    <row r="1927" spans="1:23" ht="15.75" customHeight="1" x14ac:dyDescent="0.2">
      <c r="A1927" s="228" t="str">
        <f>$A$40</f>
        <v xml:space="preserve">8. PREPARED BY: </v>
      </c>
      <c r="B1927" s="229"/>
      <c r="C1927" s="229"/>
      <c r="D1927" s="229"/>
      <c r="E1927" s="229"/>
      <c r="F1927" s="229"/>
      <c r="G1927" s="229"/>
      <c r="H1927" s="230"/>
      <c r="I1927" s="243" t="str">
        <f>$I$40</f>
        <v>9. DATE</v>
      </c>
      <c r="J1927" s="244"/>
      <c r="K1927" s="243" t="str">
        <f>$K$40</f>
        <v>10. REVIEWED BY:    (Signature and Title of State Highway Official)</v>
      </c>
      <c r="L1927" s="245"/>
      <c r="M1927" s="245"/>
      <c r="N1927" s="245"/>
      <c r="O1927" s="245"/>
      <c r="P1927" s="245"/>
      <c r="Q1927" s="245"/>
      <c r="R1927" s="245"/>
      <c r="S1927" s="245"/>
      <c r="T1927" s="245"/>
      <c r="U1927" s="244"/>
      <c r="V1927" s="243" t="s">
        <v>28</v>
      </c>
      <c r="W1927" s="246"/>
    </row>
    <row r="1928" spans="1:23" ht="12.75" customHeight="1" x14ac:dyDescent="0.2">
      <c r="A1928" s="247" t="str">
        <f>$A$41</f>
        <v>(Signature and Title of Contractors Representative)</v>
      </c>
      <c r="B1928" s="248"/>
      <c r="C1928" s="248"/>
      <c r="D1928" s="248"/>
      <c r="E1928" s="248"/>
      <c r="F1928" s="248"/>
      <c r="G1928" s="248"/>
      <c r="H1928" s="249"/>
      <c r="I1928" s="250" t="str">
        <f>IF($I$41="","",$I$41)</f>
        <v/>
      </c>
      <c r="J1928" s="192"/>
      <c r="K1928" s="253" t="str">
        <f>IF($K$41="","",$K$41)</f>
        <v/>
      </c>
      <c r="L1928" s="146"/>
      <c r="M1928" s="146"/>
      <c r="N1928" s="146"/>
      <c r="O1928" s="146"/>
      <c r="P1928" s="146"/>
      <c r="Q1928" s="146"/>
      <c r="R1928" s="146"/>
      <c r="S1928" s="146"/>
      <c r="T1928" s="146"/>
      <c r="U1928" s="254"/>
      <c r="V1928" s="258" t="str">
        <f>IF($V$41="","",$V$41)</f>
        <v/>
      </c>
      <c r="W1928" s="259"/>
    </row>
    <row r="1929" spans="1:23" x14ac:dyDescent="0.2">
      <c r="A1929" s="262" t="str">
        <f>IF($A$42="","",$A$42)</f>
        <v/>
      </c>
      <c r="B1929" s="263"/>
      <c r="C1929" s="263"/>
      <c r="D1929" s="263"/>
      <c r="E1929" s="263"/>
      <c r="F1929" s="263"/>
      <c r="G1929" s="263"/>
      <c r="H1929" s="264"/>
      <c r="I1929" s="193"/>
      <c r="J1929" s="192"/>
      <c r="K1929" s="253"/>
      <c r="L1929" s="146"/>
      <c r="M1929" s="146"/>
      <c r="N1929" s="146"/>
      <c r="O1929" s="146"/>
      <c r="P1929" s="146"/>
      <c r="Q1929" s="146"/>
      <c r="R1929" s="146"/>
      <c r="S1929" s="146"/>
      <c r="T1929" s="146"/>
      <c r="U1929" s="254"/>
      <c r="V1929" s="258"/>
      <c r="W1929" s="259"/>
    </row>
    <row r="1930" spans="1:23" x14ac:dyDescent="0.2">
      <c r="A1930" s="262"/>
      <c r="B1930" s="263"/>
      <c r="C1930" s="263"/>
      <c r="D1930" s="263"/>
      <c r="E1930" s="263"/>
      <c r="F1930" s="263"/>
      <c r="G1930" s="263"/>
      <c r="H1930" s="264"/>
      <c r="I1930" s="193"/>
      <c r="J1930" s="192"/>
      <c r="K1930" s="253"/>
      <c r="L1930" s="146"/>
      <c r="M1930" s="146"/>
      <c r="N1930" s="146"/>
      <c r="O1930" s="146"/>
      <c r="P1930" s="146"/>
      <c r="Q1930" s="146"/>
      <c r="R1930" s="146"/>
      <c r="S1930" s="146"/>
      <c r="T1930" s="146"/>
      <c r="U1930" s="254"/>
      <c r="V1930" s="258"/>
      <c r="W1930" s="259"/>
    </row>
    <row r="1931" spans="1:23" ht="13.5" thickBot="1" x14ac:dyDescent="0.25">
      <c r="A1931" s="265"/>
      <c r="B1931" s="266"/>
      <c r="C1931" s="266"/>
      <c r="D1931" s="266"/>
      <c r="E1931" s="266"/>
      <c r="F1931" s="266"/>
      <c r="G1931" s="266"/>
      <c r="H1931" s="267"/>
      <c r="I1931" s="251"/>
      <c r="J1931" s="252"/>
      <c r="K1931" s="255"/>
      <c r="L1931" s="256"/>
      <c r="M1931" s="256"/>
      <c r="N1931" s="256"/>
      <c r="O1931" s="256"/>
      <c r="P1931" s="256"/>
      <c r="Q1931" s="256"/>
      <c r="R1931" s="256"/>
      <c r="S1931" s="256"/>
      <c r="T1931" s="256"/>
      <c r="U1931" s="257"/>
      <c r="V1931" s="260"/>
      <c r="W1931" s="261"/>
    </row>
    <row r="1932" spans="1:23" x14ac:dyDescent="0.2">
      <c r="A1932" s="234" t="str">
        <f>$A$45</f>
        <v>Form FHWA- 1391 (Rev. 06-22)</v>
      </c>
      <c r="B1932" s="235"/>
      <c r="C1932" s="236"/>
      <c r="D1932" s="236"/>
      <c r="E1932" s="49"/>
      <c r="F1932" s="49"/>
      <c r="G1932" s="49"/>
      <c r="H1932" s="49"/>
      <c r="I1932" s="49"/>
      <c r="J1932" s="237" t="str">
        <f>$J$45</f>
        <v>PREVIOUS EDITIONS ARE OBSOLETE</v>
      </c>
      <c r="K1932" s="237"/>
      <c r="L1932" s="237"/>
      <c r="M1932" s="237"/>
      <c r="N1932" s="237"/>
      <c r="O1932" s="237"/>
      <c r="P1932" s="237"/>
      <c r="Q1932" s="237"/>
      <c r="R1932" s="237"/>
      <c r="S1932" s="237"/>
      <c r="T1932" s="237"/>
      <c r="U1932" s="237"/>
      <c r="V1932" s="237"/>
      <c r="W1932" s="237"/>
    </row>
    <row r="1933" spans="1:23" ht="13.5" thickBot="1" x14ac:dyDescent="0.25"/>
    <row r="1934" spans="1:23" s="52" customFormat="1" ht="18.75" thickBot="1" x14ac:dyDescent="0.3">
      <c r="A1934" s="207" t="str">
        <f>$A$10</f>
        <v xml:space="preserve">FEDERAL-AID HIGHWAY CONSTRUCTION CONTRACTORS ANNUAL EEO REPORT </v>
      </c>
      <c r="B1934" s="208"/>
      <c r="C1934" s="208"/>
      <c r="D1934" s="208"/>
      <c r="E1934" s="208"/>
      <c r="F1934" s="208"/>
      <c r="G1934" s="208"/>
      <c r="H1934" s="208"/>
      <c r="I1934" s="208"/>
      <c r="J1934" s="208"/>
      <c r="K1934" s="208"/>
      <c r="L1934" s="208"/>
      <c r="M1934" s="208"/>
      <c r="N1934" s="208"/>
      <c r="O1934" s="208"/>
      <c r="P1934" s="208"/>
      <c r="Q1934" s="208"/>
      <c r="R1934" s="208"/>
      <c r="S1934" s="208"/>
      <c r="T1934" s="208"/>
      <c r="U1934" s="208"/>
      <c r="V1934" s="208"/>
      <c r="W1934" s="209"/>
    </row>
    <row r="1935" spans="1:23" ht="12.75" customHeight="1" x14ac:dyDescent="0.2">
      <c r="A1935" s="210" t="str">
        <f>$A$11</f>
        <v xml:space="preserve">1. SELECT FIELD FROM DROPDOWN MENU: </v>
      </c>
      <c r="B1935" s="211"/>
      <c r="C1935" s="211"/>
      <c r="D1935" s="212"/>
      <c r="E1935" s="213" t="str">
        <f>$E$11</f>
        <v>2. COMPANY NAME, CITY, STATE:</v>
      </c>
      <c r="F1935" s="138"/>
      <c r="G1935" s="138"/>
      <c r="H1935" s="138"/>
      <c r="I1935" s="214"/>
      <c r="J1935" s="161" t="str">
        <f>$J$11</f>
        <v>3. PROJECT NAME or DESCRIPTION:</v>
      </c>
      <c r="K1935" s="162"/>
      <c r="L1935" s="162"/>
      <c r="M1935" s="162"/>
      <c r="N1935" s="163" t="str">
        <f>$N$11</f>
        <v>4. DOLLAR AMOUNT OF CONTRACT:</v>
      </c>
      <c r="O1935" s="164"/>
      <c r="P1935" s="164"/>
      <c r="Q1935" s="164"/>
      <c r="R1935" s="215" t="str">
        <f>$R$11</f>
        <v>5.REPORTING WEEK FOR THIS PROJECT:</v>
      </c>
      <c r="S1935" s="216"/>
      <c r="T1935" s="216"/>
      <c r="U1935" s="216"/>
      <c r="V1935" s="216"/>
      <c r="W1935" s="217"/>
    </row>
    <row r="1936" spans="1:23" ht="12.75" customHeight="1" x14ac:dyDescent="0.2">
      <c r="A1936" s="184"/>
      <c r="B1936" s="185"/>
      <c r="C1936" s="185"/>
      <c r="D1936" s="186"/>
      <c r="E1936" s="190" t="str">
        <f>IF($D$4="","Enter Company information at top of spreadsheet",$D$4)</f>
        <v>Enter Company information at top of spreadsheet</v>
      </c>
      <c r="F1936" s="191"/>
      <c r="G1936" s="191"/>
      <c r="H1936" s="191"/>
      <c r="I1936" s="192"/>
      <c r="J1936" s="165"/>
      <c r="K1936" s="166"/>
      <c r="L1936" s="166"/>
      <c r="M1936" s="166"/>
      <c r="N1936" s="169"/>
      <c r="O1936" s="170"/>
      <c r="P1936" s="170"/>
      <c r="Q1936" s="171"/>
      <c r="R1936" s="197"/>
      <c r="S1936" s="198"/>
      <c r="T1936" s="198"/>
      <c r="U1936" s="198"/>
      <c r="V1936" s="198"/>
      <c r="W1936" s="199"/>
    </row>
    <row r="1937" spans="1:23" x14ac:dyDescent="0.2">
      <c r="A1937" s="184"/>
      <c r="B1937" s="185"/>
      <c r="C1937" s="185"/>
      <c r="D1937" s="186"/>
      <c r="E1937" s="193"/>
      <c r="F1937" s="191"/>
      <c r="G1937" s="191"/>
      <c r="H1937" s="191"/>
      <c r="I1937" s="192"/>
      <c r="J1937" s="165"/>
      <c r="K1937" s="166"/>
      <c r="L1937" s="166"/>
      <c r="M1937" s="166"/>
      <c r="N1937" s="172"/>
      <c r="O1937" s="170"/>
      <c r="P1937" s="170"/>
      <c r="Q1937" s="171"/>
      <c r="R1937" s="200"/>
      <c r="S1937" s="198"/>
      <c r="T1937" s="198"/>
      <c r="U1937" s="198"/>
      <c r="V1937" s="198"/>
      <c r="W1937" s="199"/>
    </row>
    <row r="1938" spans="1:23" ht="13.5" thickBot="1" x14ac:dyDescent="0.25">
      <c r="A1938" s="187"/>
      <c r="B1938" s="188"/>
      <c r="C1938" s="188"/>
      <c r="D1938" s="189"/>
      <c r="E1938" s="194"/>
      <c r="F1938" s="195"/>
      <c r="G1938" s="195"/>
      <c r="H1938" s="195"/>
      <c r="I1938" s="196"/>
      <c r="J1938" s="167"/>
      <c r="K1938" s="168"/>
      <c r="L1938" s="168"/>
      <c r="M1938" s="168"/>
      <c r="N1938" s="173"/>
      <c r="O1938" s="174"/>
      <c r="P1938" s="174"/>
      <c r="Q1938" s="175"/>
      <c r="R1938" s="201"/>
      <c r="S1938" s="202"/>
      <c r="T1938" s="202"/>
      <c r="U1938" s="202"/>
      <c r="V1938" s="202"/>
      <c r="W1938" s="203"/>
    </row>
    <row r="1939" spans="1:23" ht="13.5" customHeight="1" thickBot="1" x14ac:dyDescent="0.25">
      <c r="A1939" s="204" t="str">
        <f>$A$15</f>
        <v>This collection of information is required by law and regulation 23 U.S.C. 140a and 23 CFR Part 230. The OMB control number for this collection is 2125-0019 expiring in March 2025.</v>
      </c>
      <c r="B1939" s="205"/>
      <c r="C1939" s="205"/>
      <c r="D1939" s="205"/>
      <c r="E1939" s="205"/>
      <c r="F1939" s="205"/>
      <c r="G1939" s="205"/>
      <c r="H1939" s="205"/>
      <c r="I1939" s="205"/>
      <c r="J1939" s="205"/>
      <c r="K1939" s="205"/>
      <c r="L1939" s="205"/>
      <c r="M1939" s="205"/>
      <c r="N1939" s="205"/>
      <c r="O1939" s="205"/>
      <c r="P1939" s="205"/>
      <c r="Q1939" s="205"/>
      <c r="R1939" s="205"/>
      <c r="S1939" s="205"/>
      <c r="T1939" s="205"/>
      <c r="U1939" s="205"/>
      <c r="V1939" s="205"/>
      <c r="W1939" s="206"/>
    </row>
    <row r="1940" spans="1:23" ht="30.75" customHeight="1" thickBot="1" x14ac:dyDescent="0.25">
      <c r="A1940" s="178" t="str">
        <f>$A$16</f>
        <v>6. WORKFORCE ON FEDERAL-AID AND CONSTRUCTION SITE(S) DURING LAST FULL PAY PERIOD ENDING IN JULY 2024</v>
      </c>
      <c r="B1940" s="179"/>
      <c r="C1940" s="179"/>
      <c r="D1940" s="179"/>
      <c r="E1940" s="179"/>
      <c r="F1940" s="179"/>
      <c r="G1940" s="179"/>
      <c r="H1940" s="179"/>
      <c r="I1940" s="179"/>
      <c r="J1940" s="179"/>
      <c r="K1940" s="179"/>
      <c r="L1940" s="179"/>
      <c r="M1940" s="179"/>
      <c r="N1940" s="179"/>
      <c r="O1940" s="179"/>
      <c r="P1940" s="179"/>
      <c r="Q1940" s="179"/>
      <c r="R1940" s="179"/>
      <c r="S1940" s="179"/>
      <c r="T1940" s="179"/>
      <c r="U1940" s="179"/>
      <c r="V1940" s="179"/>
      <c r="W1940" s="180"/>
    </row>
    <row r="1941" spans="1:23" ht="14.25" thickTop="1" thickBot="1" x14ac:dyDescent="0.25">
      <c r="A1941" s="181" t="str">
        <f>$A$17</f>
        <v>TABLE A</v>
      </c>
      <c r="B1941" s="182"/>
      <c r="C1941" s="182"/>
      <c r="D1941" s="182"/>
      <c r="E1941" s="182"/>
      <c r="F1941" s="182"/>
      <c r="G1941" s="182"/>
      <c r="H1941" s="182"/>
      <c r="I1941" s="182"/>
      <c r="J1941" s="182"/>
      <c r="K1941" s="182"/>
      <c r="L1941" s="182"/>
      <c r="M1941" s="182"/>
      <c r="N1941" s="182"/>
      <c r="O1941" s="182"/>
      <c r="P1941" s="182"/>
      <c r="Q1941" s="182"/>
      <c r="R1941" s="182"/>
      <c r="S1941" s="183"/>
      <c r="T1941" s="231" t="str">
        <f>$T$17</f>
        <v>TABLE B</v>
      </c>
      <c r="U1941" s="232"/>
      <c r="V1941" s="232"/>
      <c r="W1941" s="233"/>
    </row>
    <row r="1942" spans="1:23" ht="98.25" customHeight="1" thickTop="1" thickBot="1" x14ac:dyDescent="0.25">
      <c r="A1942" s="32" t="str">
        <f>$A$18</f>
        <v>JOB CATEGORIES</v>
      </c>
      <c r="B1942" s="238" t="str">
        <f>$B$18</f>
        <v>TOTAL EMPLOYED</v>
      </c>
      <c r="C1942" s="239"/>
      <c r="D1942" s="240" t="str">
        <f>$D$18</f>
        <v>TOTAL RACIAL / ETHNIC MINORITY</v>
      </c>
      <c r="E1942" s="241"/>
      <c r="F1942" s="242" t="str">
        <f>$F$18</f>
        <v>BLACK or
AFRICAN
AMERICAN</v>
      </c>
      <c r="G1942" s="177"/>
      <c r="H1942" s="176" t="str">
        <f>$H$18</f>
        <v>HISPANIC OR LATINO</v>
      </c>
      <c r="I1942" s="177"/>
      <c r="J1942" s="176" t="str">
        <f>$J$18</f>
        <v>AMERICAN 
INDIAN OR 
ALASKA 
NATIVE</v>
      </c>
      <c r="K1942" s="177"/>
      <c r="L1942" s="176" t="str">
        <f>$L$18</f>
        <v>ASIAN</v>
      </c>
      <c r="M1942" s="177"/>
      <c r="N1942" s="176" t="str">
        <f>$N$18</f>
        <v>NATIVE 
HAWAIIAN OR 
OTHER PACIFIC ISLANDER</v>
      </c>
      <c r="O1942" s="177"/>
      <c r="P1942" s="176" t="str">
        <f>$P$18</f>
        <v>TWO OR MORE RACES</v>
      </c>
      <c r="Q1942" s="177"/>
      <c r="R1942" s="176" t="str">
        <f>$R$18</f>
        <v xml:space="preserve">WHITE </v>
      </c>
      <c r="S1942" s="218"/>
      <c r="T1942" s="219" t="str">
        <f>$T$18</f>
        <v>APPRENTICES</v>
      </c>
      <c r="U1942" s="219"/>
      <c r="V1942" s="220" t="str">
        <f>$V$18</f>
        <v>ON THE JOB TRAINEES</v>
      </c>
      <c r="W1942" s="221"/>
    </row>
    <row r="1943" spans="1:23" ht="13.5" thickBot="1" x14ac:dyDescent="0.25">
      <c r="A1943" s="33"/>
      <c r="B1943" s="34" t="str">
        <f>$B$19</f>
        <v>M</v>
      </c>
      <c r="C1943" s="35" t="str">
        <f>$C$19</f>
        <v>F</v>
      </c>
      <c r="D1943" s="36" t="str">
        <f>$D$19</f>
        <v>M</v>
      </c>
      <c r="E1943" s="35" t="str">
        <f>$E$19</f>
        <v>F</v>
      </c>
      <c r="F1943" s="37" t="str">
        <f>$F$19</f>
        <v>M</v>
      </c>
      <c r="G1943" s="38" t="str">
        <f>$G$19</f>
        <v>F</v>
      </c>
      <c r="H1943" s="39" t="str">
        <f>$H$19</f>
        <v>M</v>
      </c>
      <c r="I1943" s="38" t="str">
        <f>$I$19</f>
        <v>F</v>
      </c>
      <c r="J1943" s="39" t="str">
        <f>$J$19</f>
        <v>M</v>
      </c>
      <c r="K1943" s="38" t="str">
        <f>$K$19</f>
        <v>F</v>
      </c>
      <c r="L1943" s="39" t="str">
        <f>$L$19</f>
        <v>M</v>
      </c>
      <c r="M1943" s="38" t="str">
        <f>$M$19</f>
        <v>F</v>
      </c>
      <c r="N1943" s="39" t="str">
        <f>$N$19</f>
        <v>M</v>
      </c>
      <c r="O1943" s="38" t="str">
        <f>$O$19</f>
        <v>F</v>
      </c>
      <c r="P1943" s="39" t="str">
        <f>$P$19</f>
        <v>M</v>
      </c>
      <c r="Q1943" s="38" t="str">
        <f>$Q$19</f>
        <v>F</v>
      </c>
      <c r="R1943" s="39" t="str">
        <f>$R$19</f>
        <v>M</v>
      </c>
      <c r="S1943" s="40" t="str">
        <f>$S$19</f>
        <v>F</v>
      </c>
      <c r="T1943" s="41" t="str">
        <f>$T$19</f>
        <v>M</v>
      </c>
      <c r="U1943" s="35" t="str">
        <f>$U$19</f>
        <v>F</v>
      </c>
      <c r="V1943" s="96" t="str">
        <f>$V$19</f>
        <v>M</v>
      </c>
      <c r="W1943" s="42" t="str">
        <f>$W$19</f>
        <v>F</v>
      </c>
    </row>
    <row r="1944" spans="1:23" ht="13.5" thickBot="1" x14ac:dyDescent="0.25">
      <c r="A1944" s="43" t="str">
        <f>$A$20</f>
        <v>OFFICIALS</v>
      </c>
      <c r="B1944" s="111">
        <f>F1944+H1944+J1944+L1944+N1944+P1944+R1944</f>
        <v>0</v>
      </c>
      <c r="C1944" s="112">
        <f t="shared" ref="C1944:C1958" si="311">G1944+I1944+K1944+M1944+O1944+Q1944+S1944</f>
        <v>0</v>
      </c>
      <c r="D1944" s="113">
        <f t="shared" ref="D1944:D1958" si="312">F1944+H1944+J1944+L1944+N1944+P1944</f>
        <v>0</v>
      </c>
      <c r="E1944" s="112">
        <f t="shared" ref="E1944:E1958" si="313">G1944+I1944+K1944+M1944+O1944+Q1944</f>
        <v>0</v>
      </c>
      <c r="F1944" s="55"/>
      <c r="G1944" s="56"/>
      <c r="H1944" s="57"/>
      <c r="I1944" s="56"/>
      <c r="J1944" s="57"/>
      <c r="K1944" s="56"/>
      <c r="L1944" s="57"/>
      <c r="M1944" s="56"/>
      <c r="N1944" s="57"/>
      <c r="O1944" s="56"/>
      <c r="P1944" s="57"/>
      <c r="Q1944" s="56"/>
      <c r="R1944" s="58"/>
      <c r="S1944" s="59"/>
      <c r="T1944" s="128"/>
      <c r="U1944" s="129"/>
      <c r="V1944" s="128"/>
      <c r="W1944" s="130"/>
    </row>
    <row r="1945" spans="1:23" ht="13.5" thickBot="1" x14ac:dyDescent="0.25">
      <c r="A1945" s="43" t="str">
        <f>$A$21</f>
        <v>SUPERVISORS</v>
      </c>
      <c r="B1945" s="111">
        <f t="shared" ref="B1945:B1958" si="314">F1945+H1945+J1945+L1945+N1945+P1945+R1945</f>
        <v>0</v>
      </c>
      <c r="C1945" s="112">
        <f t="shared" si="311"/>
        <v>0</v>
      </c>
      <c r="D1945" s="113">
        <f t="shared" si="312"/>
        <v>0</v>
      </c>
      <c r="E1945" s="112">
        <f t="shared" si="313"/>
        <v>0</v>
      </c>
      <c r="F1945" s="55"/>
      <c r="G1945" s="56"/>
      <c r="H1945" s="57"/>
      <c r="I1945" s="56"/>
      <c r="J1945" s="57"/>
      <c r="K1945" s="56"/>
      <c r="L1945" s="57"/>
      <c r="M1945" s="56"/>
      <c r="N1945" s="57"/>
      <c r="O1945" s="56"/>
      <c r="P1945" s="57"/>
      <c r="Q1945" s="60"/>
      <c r="R1945" s="61"/>
      <c r="S1945" s="62"/>
      <c r="T1945" s="131"/>
      <c r="U1945" s="132"/>
      <c r="V1945" s="131"/>
      <c r="W1945" s="133"/>
    </row>
    <row r="1946" spans="1:23" ht="13.5" thickBot="1" x14ac:dyDescent="0.25">
      <c r="A1946" s="43" t="str">
        <f>$A$22</f>
        <v>FOREMEN/WOMEN</v>
      </c>
      <c r="B1946" s="111">
        <f t="shared" si="314"/>
        <v>0</v>
      </c>
      <c r="C1946" s="112">
        <f t="shared" si="311"/>
        <v>0</v>
      </c>
      <c r="D1946" s="113">
        <f t="shared" si="312"/>
        <v>0</v>
      </c>
      <c r="E1946" s="112">
        <f t="shared" si="313"/>
        <v>0</v>
      </c>
      <c r="F1946" s="55"/>
      <c r="G1946" s="56"/>
      <c r="H1946" s="57"/>
      <c r="I1946" s="56"/>
      <c r="J1946" s="57"/>
      <c r="K1946" s="56"/>
      <c r="L1946" s="57"/>
      <c r="M1946" s="56"/>
      <c r="N1946" s="57"/>
      <c r="O1946" s="56"/>
      <c r="P1946" s="57"/>
      <c r="Q1946" s="60"/>
      <c r="R1946" s="65"/>
      <c r="S1946" s="66"/>
      <c r="T1946" s="134"/>
      <c r="U1946" s="135"/>
      <c r="V1946" s="134"/>
      <c r="W1946" s="136"/>
    </row>
    <row r="1947" spans="1:23" ht="13.5" thickBot="1" x14ac:dyDescent="0.25">
      <c r="A1947" s="43" t="str">
        <f>$A$23</f>
        <v>CLERICAL</v>
      </c>
      <c r="B1947" s="111">
        <f t="shared" si="314"/>
        <v>0</v>
      </c>
      <c r="C1947" s="112">
        <f t="shared" si="311"/>
        <v>0</v>
      </c>
      <c r="D1947" s="113">
        <f t="shared" si="312"/>
        <v>0</v>
      </c>
      <c r="E1947" s="112">
        <f t="shared" si="313"/>
        <v>0</v>
      </c>
      <c r="F1947" s="55"/>
      <c r="G1947" s="56"/>
      <c r="H1947" s="57"/>
      <c r="I1947" s="56"/>
      <c r="J1947" s="57"/>
      <c r="K1947" s="56"/>
      <c r="L1947" s="57"/>
      <c r="M1947" s="56"/>
      <c r="N1947" s="57"/>
      <c r="O1947" s="56"/>
      <c r="P1947" s="57"/>
      <c r="Q1947" s="60"/>
      <c r="R1947" s="65"/>
      <c r="S1947" s="66"/>
      <c r="T1947" s="134"/>
      <c r="U1947" s="135"/>
      <c r="V1947" s="134"/>
      <c r="W1947" s="136"/>
    </row>
    <row r="1948" spans="1:23" ht="13.5" thickBot="1" x14ac:dyDescent="0.25">
      <c r="A1948" s="43" t="str">
        <f>$A$24</f>
        <v>EQUIPMENT OPERATORS</v>
      </c>
      <c r="B1948" s="111">
        <f t="shared" si="314"/>
        <v>0</v>
      </c>
      <c r="C1948" s="112">
        <f t="shared" si="311"/>
        <v>0</v>
      </c>
      <c r="D1948" s="113">
        <f t="shared" si="312"/>
        <v>0</v>
      </c>
      <c r="E1948" s="112">
        <f t="shared" si="313"/>
        <v>0</v>
      </c>
      <c r="F1948" s="55"/>
      <c r="G1948" s="56"/>
      <c r="H1948" s="57"/>
      <c r="I1948" s="56"/>
      <c r="J1948" s="57"/>
      <c r="K1948" s="56"/>
      <c r="L1948" s="57"/>
      <c r="M1948" s="56"/>
      <c r="N1948" s="57"/>
      <c r="O1948" s="56"/>
      <c r="P1948" s="57"/>
      <c r="Q1948" s="60"/>
      <c r="R1948" s="65"/>
      <c r="S1948" s="66"/>
      <c r="T1948" s="67"/>
      <c r="U1948" s="89"/>
      <c r="V1948" s="67"/>
      <c r="W1948" s="68"/>
    </row>
    <row r="1949" spans="1:23" ht="13.5" thickBot="1" x14ac:dyDescent="0.25">
      <c r="A1949" s="43" t="str">
        <f>$A$25</f>
        <v>MECHANICS</v>
      </c>
      <c r="B1949" s="111">
        <f t="shared" si="314"/>
        <v>0</v>
      </c>
      <c r="C1949" s="112">
        <f t="shared" si="311"/>
        <v>0</v>
      </c>
      <c r="D1949" s="113">
        <f t="shared" si="312"/>
        <v>0</v>
      </c>
      <c r="E1949" s="112">
        <f t="shared" si="313"/>
        <v>0</v>
      </c>
      <c r="F1949" s="55"/>
      <c r="G1949" s="56"/>
      <c r="H1949" s="57"/>
      <c r="I1949" s="56"/>
      <c r="J1949" s="57"/>
      <c r="K1949" s="56"/>
      <c r="L1949" s="57"/>
      <c r="M1949" s="56"/>
      <c r="N1949" s="57"/>
      <c r="O1949" s="56"/>
      <c r="P1949" s="57"/>
      <c r="Q1949" s="60"/>
      <c r="R1949" s="65"/>
      <c r="S1949" s="66"/>
      <c r="T1949" s="67"/>
      <c r="U1949" s="89"/>
      <c r="V1949" s="67"/>
      <c r="W1949" s="68"/>
    </row>
    <row r="1950" spans="1:23" ht="13.5" thickBot="1" x14ac:dyDescent="0.25">
      <c r="A1950" s="43" t="str">
        <f>$A$26</f>
        <v>TRUCK DRIVERS</v>
      </c>
      <c r="B1950" s="111">
        <f t="shared" si="314"/>
        <v>0</v>
      </c>
      <c r="C1950" s="112">
        <f t="shared" si="311"/>
        <v>0</v>
      </c>
      <c r="D1950" s="113">
        <f t="shared" si="312"/>
        <v>0</v>
      </c>
      <c r="E1950" s="112">
        <f t="shared" si="313"/>
        <v>0</v>
      </c>
      <c r="F1950" s="55"/>
      <c r="G1950" s="56"/>
      <c r="H1950" s="57"/>
      <c r="I1950" s="56"/>
      <c r="J1950" s="57"/>
      <c r="K1950" s="56"/>
      <c r="L1950" s="57"/>
      <c r="M1950" s="56"/>
      <c r="N1950" s="57"/>
      <c r="O1950" s="56"/>
      <c r="P1950" s="57"/>
      <c r="Q1950" s="60"/>
      <c r="R1950" s="69"/>
      <c r="S1950" s="70"/>
      <c r="T1950" s="63"/>
      <c r="U1950" s="90"/>
      <c r="V1950" s="63"/>
      <c r="W1950" s="64"/>
    </row>
    <row r="1951" spans="1:23" ht="13.5" thickBot="1" x14ac:dyDescent="0.25">
      <c r="A1951" s="43" t="str">
        <f>$A$27</f>
        <v>IRONWORKERS</v>
      </c>
      <c r="B1951" s="111">
        <f t="shared" si="314"/>
        <v>0</v>
      </c>
      <c r="C1951" s="112">
        <f t="shared" si="311"/>
        <v>0</v>
      </c>
      <c r="D1951" s="113">
        <f t="shared" si="312"/>
        <v>0</v>
      </c>
      <c r="E1951" s="112">
        <f t="shared" si="313"/>
        <v>0</v>
      </c>
      <c r="F1951" s="55"/>
      <c r="G1951" s="56"/>
      <c r="H1951" s="57"/>
      <c r="I1951" s="56"/>
      <c r="J1951" s="57"/>
      <c r="K1951" s="56"/>
      <c r="L1951" s="57"/>
      <c r="M1951" s="56"/>
      <c r="N1951" s="57"/>
      <c r="O1951" s="56"/>
      <c r="P1951" s="57"/>
      <c r="Q1951" s="60"/>
      <c r="R1951" s="71"/>
      <c r="S1951" s="72"/>
      <c r="T1951" s="73"/>
      <c r="U1951" s="91"/>
      <c r="V1951" s="73"/>
      <c r="W1951" s="74"/>
    </row>
    <row r="1952" spans="1:23" ht="13.5" thickBot="1" x14ac:dyDescent="0.25">
      <c r="A1952" s="43" t="str">
        <f>$A$28</f>
        <v>CARPENTERS</v>
      </c>
      <c r="B1952" s="111">
        <f t="shared" si="314"/>
        <v>0</v>
      </c>
      <c r="C1952" s="112">
        <f t="shared" si="311"/>
        <v>0</v>
      </c>
      <c r="D1952" s="113">
        <f t="shared" si="312"/>
        <v>0</v>
      </c>
      <c r="E1952" s="112">
        <f t="shared" si="313"/>
        <v>0</v>
      </c>
      <c r="F1952" s="55"/>
      <c r="G1952" s="56"/>
      <c r="H1952" s="57"/>
      <c r="I1952" s="56"/>
      <c r="J1952" s="57"/>
      <c r="K1952" s="56"/>
      <c r="L1952" s="57"/>
      <c r="M1952" s="56"/>
      <c r="N1952" s="57"/>
      <c r="O1952" s="56"/>
      <c r="P1952" s="57"/>
      <c r="Q1952" s="60"/>
      <c r="R1952" s="71"/>
      <c r="S1952" s="72"/>
      <c r="T1952" s="73"/>
      <c r="U1952" s="91"/>
      <c r="V1952" s="73"/>
      <c r="W1952" s="74"/>
    </row>
    <row r="1953" spans="1:23" ht="13.5" thickBot="1" x14ac:dyDescent="0.25">
      <c r="A1953" s="43" t="str">
        <f>$A$29</f>
        <v>CEMENT MASONS</v>
      </c>
      <c r="B1953" s="111">
        <f t="shared" si="314"/>
        <v>0</v>
      </c>
      <c r="C1953" s="112">
        <f t="shared" si="311"/>
        <v>0</v>
      </c>
      <c r="D1953" s="113">
        <f t="shared" si="312"/>
        <v>0</v>
      </c>
      <c r="E1953" s="112">
        <f t="shared" si="313"/>
        <v>0</v>
      </c>
      <c r="F1953" s="55"/>
      <c r="G1953" s="56"/>
      <c r="H1953" s="57"/>
      <c r="I1953" s="56"/>
      <c r="J1953" s="57"/>
      <c r="K1953" s="56"/>
      <c r="L1953" s="57"/>
      <c r="M1953" s="56"/>
      <c r="N1953" s="57"/>
      <c r="O1953" s="56"/>
      <c r="P1953" s="57"/>
      <c r="Q1953" s="60"/>
      <c r="R1953" s="71"/>
      <c r="S1953" s="72"/>
      <c r="T1953" s="73"/>
      <c r="U1953" s="91"/>
      <c r="V1953" s="73"/>
      <c r="W1953" s="74"/>
    </row>
    <row r="1954" spans="1:23" ht="13.5" thickBot="1" x14ac:dyDescent="0.25">
      <c r="A1954" s="43" t="str">
        <f>$A$30</f>
        <v>ELECTRICIANS</v>
      </c>
      <c r="B1954" s="111">
        <f t="shared" si="314"/>
        <v>0</v>
      </c>
      <c r="C1954" s="112">
        <f t="shared" si="311"/>
        <v>0</v>
      </c>
      <c r="D1954" s="113">
        <f t="shared" si="312"/>
        <v>0</v>
      </c>
      <c r="E1954" s="112">
        <f t="shared" si="313"/>
        <v>0</v>
      </c>
      <c r="F1954" s="55"/>
      <c r="G1954" s="56"/>
      <c r="H1954" s="57"/>
      <c r="I1954" s="56"/>
      <c r="J1954" s="57"/>
      <c r="K1954" s="56"/>
      <c r="L1954" s="57"/>
      <c r="M1954" s="56"/>
      <c r="N1954" s="57"/>
      <c r="O1954" s="56"/>
      <c r="P1954" s="57"/>
      <c r="Q1954" s="60"/>
      <c r="R1954" s="71"/>
      <c r="S1954" s="72"/>
      <c r="T1954" s="73"/>
      <c r="U1954" s="91"/>
      <c r="V1954" s="73"/>
      <c r="W1954" s="74"/>
    </row>
    <row r="1955" spans="1:23" ht="13.5" thickBot="1" x14ac:dyDescent="0.25">
      <c r="A1955" s="43" t="str">
        <f>$A$31</f>
        <v>PIPEFITTER/PLUMBERS</v>
      </c>
      <c r="B1955" s="111">
        <f t="shared" si="314"/>
        <v>0</v>
      </c>
      <c r="C1955" s="112">
        <f t="shared" si="311"/>
        <v>0</v>
      </c>
      <c r="D1955" s="113">
        <f t="shared" si="312"/>
        <v>0</v>
      </c>
      <c r="E1955" s="112">
        <f t="shared" si="313"/>
        <v>0</v>
      </c>
      <c r="F1955" s="55"/>
      <c r="G1955" s="56"/>
      <c r="H1955" s="57"/>
      <c r="I1955" s="56"/>
      <c r="J1955" s="57"/>
      <c r="K1955" s="56"/>
      <c r="L1955" s="57"/>
      <c r="M1955" s="56"/>
      <c r="N1955" s="57"/>
      <c r="O1955" s="56"/>
      <c r="P1955" s="57"/>
      <c r="Q1955" s="56"/>
      <c r="R1955" s="75"/>
      <c r="S1955" s="76"/>
      <c r="T1955" s="77"/>
      <c r="U1955" s="92"/>
      <c r="V1955" s="77"/>
      <c r="W1955" s="78"/>
    </row>
    <row r="1956" spans="1:23" ht="13.5" thickBot="1" x14ac:dyDescent="0.25">
      <c r="A1956" s="43" t="str">
        <f>$A$32</f>
        <v>PAINTERS</v>
      </c>
      <c r="B1956" s="111">
        <f t="shared" si="314"/>
        <v>0</v>
      </c>
      <c r="C1956" s="112">
        <f t="shared" si="311"/>
        <v>0</v>
      </c>
      <c r="D1956" s="113">
        <f t="shared" si="312"/>
        <v>0</v>
      </c>
      <c r="E1956" s="112">
        <f t="shared" si="313"/>
        <v>0</v>
      </c>
      <c r="F1956" s="55"/>
      <c r="G1956" s="56"/>
      <c r="H1956" s="57"/>
      <c r="I1956" s="56"/>
      <c r="J1956" s="57"/>
      <c r="K1956" s="56"/>
      <c r="L1956" s="57"/>
      <c r="M1956" s="56"/>
      <c r="N1956" s="57"/>
      <c r="O1956" s="56"/>
      <c r="P1956" s="57"/>
      <c r="Q1956" s="56"/>
      <c r="R1956" s="57"/>
      <c r="S1956" s="79"/>
      <c r="T1956" s="80"/>
      <c r="U1956" s="93"/>
      <c r="V1956" s="80"/>
      <c r="W1956" s="81"/>
    </row>
    <row r="1957" spans="1:23" ht="13.5" thickBot="1" x14ac:dyDescent="0.25">
      <c r="A1957" s="43" t="str">
        <f>$A$33</f>
        <v>LABORERS-SEMI SKILLED</v>
      </c>
      <c r="B1957" s="111">
        <f t="shared" si="314"/>
        <v>0</v>
      </c>
      <c r="C1957" s="112">
        <f t="shared" si="311"/>
        <v>0</v>
      </c>
      <c r="D1957" s="113">
        <f t="shared" si="312"/>
        <v>0</v>
      </c>
      <c r="E1957" s="112">
        <f t="shared" si="313"/>
        <v>0</v>
      </c>
      <c r="F1957" s="55"/>
      <c r="G1957" s="56"/>
      <c r="H1957" s="57"/>
      <c r="I1957" s="56"/>
      <c r="J1957" s="57"/>
      <c r="K1957" s="56"/>
      <c r="L1957" s="57"/>
      <c r="M1957" s="56"/>
      <c r="N1957" s="57"/>
      <c r="O1957" s="56"/>
      <c r="P1957" s="57"/>
      <c r="Q1957" s="56"/>
      <c r="R1957" s="57"/>
      <c r="S1957" s="79"/>
      <c r="T1957" s="80"/>
      <c r="U1957" s="93"/>
      <c r="V1957" s="80"/>
      <c r="W1957" s="81"/>
    </row>
    <row r="1958" spans="1:23" ht="13.5" thickBot="1" x14ac:dyDescent="0.25">
      <c r="A1958" s="43" t="str">
        <f>$A$34</f>
        <v>LABORERS-UNSKILLED</v>
      </c>
      <c r="B1958" s="111">
        <f t="shared" si="314"/>
        <v>0</v>
      </c>
      <c r="C1958" s="112">
        <f t="shared" si="311"/>
        <v>0</v>
      </c>
      <c r="D1958" s="113">
        <f t="shared" si="312"/>
        <v>0</v>
      </c>
      <c r="E1958" s="112">
        <f t="shared" si="313"/>
        <v>0</v>
      </c>
      <c r="F1958" s="55"/>
      <c r="G1958" s="56"/>
      <c r="H1958" s="57"/>
      <c r="I1958" s="56"/>
      <c r="J1958" s="57"/>
      <c r="K1958" s="56"/>
      <c r="L1958" s="57"/>
      <c r="M1958" s="56"/>
      <c r="N1958" s="57"/>
      <c r="O1958" s="56"/>
      <c r="P1958" s="57"/>
      <c r="Q1958" s="56"/>
      <c r="R1958" s="57"/>
      <c r="S1958" s="79"/>
      <c r="T1958" s="80"/>
      <c r="U1958" s="93"/>
      <c r="V1958" s="80"/>
      <c r="W1958" s="81"/>
    </row>
    <row r="1959" spans="1:23" ht="13.5" thickBot="1" x14ac:dyDescent="0.25">
      <c r="A1959" s="43" t="str">
        <f>$A$35</f>
        <v>TOTAL</v>
      </c>
      <c r="B1959" s="114">
        <f t="shared" ref="B1959:O1959" si="315">SUM(B1944:B1958)</f>
        <v>0</v>
      </c>
      <c r="C1959" s="110">
        <f t="shared" si="315"/>
        <v>0</v>
      </c>
      <c r="D1959" s="115">
        <f t="shared" si="315"/>
        <v>0</v>
      </c>
      <c r="E1959" s="109">
        <f t="shared" si="315"/>
        <v>0</v>
      </c>
      <c r="F1959" s="107">
        <f t="shared" si="315"/>
        <v>0</v>
      </c>
      <c r="G1959" s="108">
        <f t="shared" si="315"/>
        <v>0</v>
      </c>
      <c r="H1959" s="107">
        <f t="shared" si="315"/>
        <v>0</v>
      </c>
      <c r="I1959" s="108">
        <f t="shared" si="315"/>
        <v>0</v>
      </c>
      <c r="J1959" s="107">
        <f t="shared" si="315"/>
        <v>0</v>
      </c>
      <c r="K1959" s="108">
        <f t="shared" si="315"/>
        <v>0</v>
      </c>
      <c r="L1959" s="107">
        <f t="shared" si="315"/>
        <v>0</v>
      </c>
      <c r="M1959" s="108">
        <f t="shared" si="315"/>
        <v>0</v>
      </c>
      <c r="N1959" s="107">
        <f t="shared" si="315"/>
        <v>0</v>
      </c>
      <c r="O1959" s="108">
        <f t="shared" si="315"/>
        <v>0</v>
      </c>
      <c r="P1959" s="107">
        <f>SUM(P1944:P1958)</f>
        <v>0</v>
      </c>
      <c r="Q1959" s="108">
        <f>SUM(Q1944:Q1958)</f>
        <v>0</v>
      </c>
      <c r="R1959" s="107">
        <f t="shared" ref="R1959:S1959" si="316">SUM(R1944:R1958)</f>
        <v>0</v>
      </c>
      <c r="S1959" s="109">
        <f t="shared" si="316"/>
        <v>0</v>
      </c>
      <c r="T1959" s="107">
        <f>SUM(T1944:T1958)</f>
        <v>0</v>
      </c>
      <c r="U1959" s="110">
        <f>SUM(U1944:U1958)</f>
        <v>0</v>
      </c>
      <c r="V1959" s="107">
        <f>SUM(V1944:V1958)</f>
        <v>0</v>
      </c>
      <c r="W1959" s="109">
        <f>SUM(W1944:W1958)</f>
        <v>0</v>
      </c>
    </row>
    <row r="1960" spans="1:23" ht="12.75" customHeight="1" x14ac:dyDescent="0.2">
      <c r="A1960" s="222" t="str">
        <f>$A$36</f>
        <v>TABLE C (Table B data by racial status)</v>
      </c>
      <c r="B1960" s="223"/>
      <c r="C1960" s="223"/>
      <c r="D1960" s="223"/>
      <c r="E1960" s="223"/>
      <c r="F1960" s="223"/>
      <c r="G1960" s="223"/>
      <c r="H1960" s="223"/>
      <c r="I1960" s="223"/>
      <c r="J1960" s="223"/>
      <c r="K1960" s="223"/>
      <c r="L1960" s="223"/>
      <c r="M1960" s="223"/>
      <c r="N1960" s="223"/>
      <c r="O1960" s="223"/>
      <c r="P1960" s="223"/>
      <c r="Q1960" s="223"/>
      <c r="R1960" s="223"/>
      <c r="S1960" s="223"/>
      <c r="T1960" s="223"/>
      <c r="U1960" s="223"/>
      <c r="V1960" s="223"/>
      <c r="W1960" s="224"/>
    </row>
    <row r="1961" spans="1:23" ht="13.5" thickBot="1" x14ac:dyDescent="0.25">
      <c r="A1961" s="225"/>
      <c r="B1961" s="226"/>
      <c r="C1961" s="226"/>
      <c r="D1961" s="226"/>
      <c r="E1961" s="226"/>
      <c r="F1961" s="226"/>
      <c r="G1961" s="226"/>
      <c r="H1961" s="226"/>
      <c r="I1961" s="226"/>
      <c r="J1961" s="226"/>
      <c r="K1961" s="226"/>
      <c r="L1961" s="226"/>
      <c r="M1961" s="226"/>
      <c r="N1961" s="226"/>
      <c r="O1961" s="226"/>
      <c r="P1961" s="226"/>
      <c r="Q1961" s="226"/>
      <c r="R1961" s="226"/>
      <c r="S1961" s="226"/>
      <c r="T1961" s="226"/>
      <c r="U1961" s="226"/>
      <c r="V1961" s="226"/>
      <c r="W1961" s="227"/>
    </row>
    <row r="1962" spans="1:23" ht="13.5" thickBot="1" x14ac:dyDescent="0.25">
      <c r="A1962" s="43" t="str">
        <f>$A$38</f>
        <v>APPRENTICES</v>
      </c>
      <c r="B1962" s="112">
        <f>F1962+H1962+J1962+L1962+N1962+P1962+R1962</f>
        <v>0</v>
      </c>
      <c r="C1962" s="110">
        <f>G1962+I1962+K1962+M1962+O1962+Q1962+S1962</f>
        <v>0</v>
      </c>
      <c r="D1962" s="115">
        <f>F1962+H1962+J1962+L1962+N1962+P1962</f>
        <v>0</v>
      </c>
      <c r="E1962" s="112">
        <f>G1962+I1962+K1962+M1962+O1962+Q1962</f>
        <v>0</v>
      </c>
      <c r="F1962" s="94"/>
      <c r="G1962" s="56"/>
      <c r="H1962" s="95"/>
      <c r="I1962" s="56"/>
      <c r="J1962" s="95"/>
      <c r="K1962" s="56"/>
      <c r="L1962" s="95"/>
      <c r="M1962" s="56"/>
      <c r="N1962" s="95"/>
      <c r="O1962" s="56"/>
      <c r="P1962" s="95"/>
      <c r="Q1962" s="56"/>
      <c r="R1962" s="95"/>
      <c r="S1962" s="56"/>
      <c r="T1962" s="44"/>
      <c r="U1962" s="45"/>
      <c r="V1962" s="44"/>
      <c r="W1962" s="45"/>
    </row>
    <row r="1963" spans="1:23" ht="13.5" thickBot="1" x14ac:dyDescent="0.25">
      <c r="A1963" s="43" t="str">
        <f>$A$39</f>
        <v>OJT TRAINEES</v>
      </c>
      <c r="B1963" s="112">
        <f>F1963+H1963+J1963+L1963+N1963+P1963+R1963</f>
        <v>0</v>
      </c>
      <c r="C1963" s="110">
        <f>G1963+I1963+K1963+M1963+O1963+Q1963+S1963</f>
        <v>0</v>
      </c>
      <c r="D1963" s="115">
        <f>F1963+H1963+J1963+L1963+N1963+P1963</f>
        <v>0</v>
      </c>
      <c r="E1963" s="112">
        <f>G1963+I1963+K1963+M1963+O1963+Q1963</f>
        <v>0</v>
      </c>
      <c r="F1963" s="94"/>
      <c r="G1963" s="56"/>
      <c r="H1963" s="95"/>
      <c r="I1963" s="56"/>
      <c r="J1963" s="95"/>
      <c r="K1963" s="56"/>
      <c r="L1963" s="95"/>
      <c r="M1963" s="56"/>
      <c r="N1963" s="95"/>
      <c r="O1963" s="56"/>
      <c r="P1963" s="95"/>
      <c r="Q1963" s="56"/>
      <c r="R1963" s="95"/>
      <c r="S1963" s="56"/>
      <c r="T1963" s="46"/>
      <c r="U1963" s="47"/>
      <c r="V1963" s="46"/>
      <c r="W1963" s="47"/>
    </row>
    <row r="1964" spans="1:23" ht="15.75" customHeight="1" x14ac:dyDescent="0.2">
      <c r="A1964" s="228" t="str">
        <f>$A$40</f>
        <v xml:space="preserve">8. PREPARED BY: </v>
      </c>
      <c r="B1964" s="229"/>
      <c r="C1964" s="229"/>
      <c r="D1964" s="229"/>
      <c r="E1964" s="229"/>
      <c r="F1964" s="229"/>
      <c r="G1964" s="229"/>
      <c r="H1964" s="230"/>
      <c r="I1964" s="243" t="str">
        <f>$I$40</f>
        <v>9. DATE</v>
      </c>
      <c r="J1964" s="244"/>
      <c r="K1964" s="243" t="str">
        <f>$K$40</f>
        <v>10. REVIEWED BY:    (Signature and Title of State Highway Official)</v>
      </c>
      <c r="L1964" s="245"/>
      <c r="M1964" s="245"/>
      <c r="N1964" s="245"/>
      <c r="O1964" s="245"/>
      <c r="P1964" s="245"/>
      <c r="Q1964" s="245"/>
      <c r="R1964" s="245"/>
      <c r="S1964" s="245"/>
      <c r="T1964" s="245"/>
      <c r="U1964" s="244"/>
      <c r="V1964" s="243" t="s">
        <v>28</v>
      </c>
      <c r="W1964" s="246"/>
    </row>
    <row r="1965" spans="1:23" ht="12.75" customHeight="1" x14ac:dyDescent="0.2">
      <c r="A1965" s="247" t="str">
        <f>$A$41</f>
        <v>(Signature and Title of Contractors Representative)</v>
      </c>
      <c r="B1965" s="248"/>
      <c r="C1965" s="248"/>
      <c r="D1965" s="248"/>
      <c r="E1965" s="248"/>
      <c r="F1965" s="248"/>
      <c r="G1965" s="248"/>
      <c r="H1965" s="249"/>
      <c r="I1965" s="250" t="str">
        <f>IF($I$41="","",$I$41)</f>
        <v/>
      </c>
      <c r="J1965" s="192"/>
      <c r="K1965" s="253" t="str">
        <f>IF($K$41="","",$K$41)</f>
        <v/>
      </c>
      <c r="L1965" s="146"/>
      <c r="M1965" s="146"/>
      <c r="N1965" s="146"/>
      <c r="O1965" s="146"/>
      <c r="P1965" s="146"/>
      <c r="Q1965" s="146"/>
      <c r="R1965" s="146"/>
      <c r="S1965" s="146"/>
      <c r="T1965" s="146"/>
      <c r="U1965" s="254"/>
      <c r="V1965" s="258" t="str">
        <f>IF($V$41="","",$V$41)</f>
        <v/>
      </c>
      <c r="W1965" s="259"/>
    </row>
    <row r="1966" spans="1:23" x14ac:dyDescent="0.2">
      <c r="A1966" s="262" t="str">
        <f>IF($A$42="","",$A$42)</f>
        <v/>
      </c>
      <c r="B1966" s="263"/>
      <c r="C1966" s="263"/>
      <c r="D1966" s="263"/>
      <c r="E1966" s="263"/>
      <c r="F1966" s="263"/>
      <c r="G1966" s="263"/>
      <c r="H1966" s="264"/>
      <c r="I1966" s="193"/>
      <c r="J1966" s="192"/>
      <c r="K1966" s="253"/>
      <c r="L1966" s="146"/>
      <c r="M1966" s="146"/>
      <c r="N1966" s="146"/>
      <c r="O1966" s="146"/>
      <c r="P1966" s="146"/>
      <c r="Q1966" s="146"/>
      <c r="R1966" s="146"/>
      <c r="S1966" s="146"/>
      <c r="T1966" s="146"/>
      <c r="U1966" s="254"/>
      <c r="V1966" s="258"/>
      <c r="W1966" s="259"/>
    </row>
    <row r="1967" spans="1:23" x14ac:dyDescent="0.2">
      <c r="A1967" s="262"/>
      <c r="B1967" s="263"/>
      <c r="C1967" s="263"/>
      <c r="D1967" s="263"/>
      <c r="E1967" s="263"/>
      <c r="F1967" s="263"/>
      <c r="G1967" s="263"/>
      <c r="H1967" s="264"/>
      <c r="I1967" s="193"/>
      <c r="J1967" s="192"/>
      <c r="K1967" s="253"/>
      <c r="L1967" s="146"/>
      <c r="M1967" s="146"/>
      <c r="N1967" s="146"/>
      <c r="O1967" s="146"/>
      <c r="P1967" s="146"/>
      <c r="Q1967" s="146"/>
      <c r="R1967" s="146"/>
      <c r="S1967" s="146"/>
      <c r="T1967" s="146"/>
      <c r="U1967" s="254"/>
      <c r="V1967" s="258"/>
      <c r="W1967" s="259"/>
    </row>
    <row r="1968" spans="1:23" ht="13.5" thickBot="1" x14ac:dyDescent="0.25">
      <c r="A1968" s="265"/>
      <c r="B1968" s="266"/>
      <c r="C1968" s="266"/>
      <c r="D1968" s="266"/>
      <c r="E1968" s="266"/>
      <c r="F1968" s="266"/>
      <c r="G1968" s="266"/>
      <c r="H1968" s="267"/>
      <c r="I1968" s="251"/>
      <c r="J1968" s="252"/>
      <c r="K1968" s="255"/>
      <c r="L1968" s="256"/>
      <c r="M1968" s="256"/>
      <c r="N1968" s="256"/>
      <c r="O1968" s="256"/>
      <c r="P1968" s="256"/>
      <c r="Q1968" s="256"/>
      <c r="R1968" s="256"/>
      <c r="S1968" s="256"/>
      <c r="T1968" s="256"/>
      <c r="U1968" s="257"/>
      <c r="V1968" s="260"/>
      <c r="W1968" s="261"/>
    </row>
    <row r="1969" spans="1:23" x14ac:dyDescent="0.2">
      <c r="A1969" s="234" t="str">
        <f>$A$45</f>
        <v>Form FHWA- 1391 (Rev. 06-22)</v>
      </c>
      <c r="B1969" s="235"/>
      <c r="C1969" s="236"/>
      <c r="D1969" s="236"/>
      <c r="E1969" s="49"/>
      <c r="F1969" s="49"/>
      <c r="G1969" s="49"/>
      <c r="H1969" s="49"/>
      <c r="I1969" s="49"/>
      <c r="J1969" s="237" t="str">
        <f>$J$45</f>
        <v>PREVIOUS EDITIONS ARE OBSOLETE</v>
      </c>
      <c r="K1969" s="237"/>
      <c r="L1969" s="237"/>
      <c r="M1969" s="237"/>
      <c r="N1969" s="237"/>
      <c r="O1969" s="237"/>
      <c r="P1969" s="237"/>
      <c r="Q1969" s="237"/>
      <c r="R1969" s="237"/>
      <c r="S1969" s="237"/>
      <c r="T1969" s="237"/>
      <c r="U1969" s="237"/>
      <c r="V1969" s="237"/>
      <c r="W1969" s="237"/>
    </row>
    <row r="1970" spans="1:23" ht="13.5" thickBot="1" x14ac:dyDescent="0.25"/>
    <row r="1971" spans="1:23" s="52" customFormat="1" ht="18.75" thickBot="1" x14ac:dyDescent="0.3">
      <c r="A1971" s="207" t="str">
        <f>$A$10</f>
        <v xml:space="preserve">FEDERAL-AID HIGHWAY CONSTRUCTION CONTRACTORS ANNUAL EEO REPORT </v>
      </c>
      <c r="B1971" s="208"/>
      <c r="C1971" s="208"/>
      <c r="D1971" s="208"/>
      <c r="E1971" s="208"/>
      <c r="F1971" s="208"/>
      <c r="G1971" s="208"/>
      <c r="H1971" s="208"/>
      <c r="I1971" s="208"/>
      <c r="J1971" s="208"/>
      <c r="K1971" s="208"/>
      <c r="L1971" s="208"/>
      <c r="M1971" s="208"/>
      <c r="N1971" s="208"/>
      <c r="O1971" s="208"/>
      <c r="P1971" s="208"/>
      <c r="Q1971" s="208"/>
      <c r="R1971" s="208"/>
      <c r="S1971" s="208"/>
      <c r="T1971" s="208"/>
      <c r="U1971" s="208"/>
      <c r="V1971" s="208"/>
      <c r="W1971" s="209"/>
    </row>
    <row r="1972" spans="1:23" ht="12.75" customHeight="1" x14ac:dyDescent="0.2">
      <c r="A1972" s="210" t="str">
        <f>$A$11</f>
        <v xml:space="preserve">1. SELECT FIELD FROM DROPDOWN MENU: </v>
      </c>
      <c r="B1972" s="211"/>
      <c r="C1972" s="211"/>
      <c r="D1972" s="212"/>
      <c r="E1972" s="213" t="str">
        <f>$E$11</f>
        <v>2. COMPANY NAME, CITY, STATE:</v>
      </c>
      <c r="F1972" s="138"/>
      <c r="G1972" s="138"/>
      <c r="H1972" s="138"/>
      <c r="I1972" s="214"/>
      <c r="J1972" s="161" t="str">
        <f>$J$11</f>
        <v>3. PROJECT NAME or DESCRIPTION:</v>
      </c>
      <c r="K1972" s="162"/>
      <c r="L1972" s="162"/>
      <c r="M1972" s="162"/>
      <c r="N1972" s="163" t="str">
        <f>$N$11</f>
        <v>4. DOLLAR AMOUNT OF CONTRACT:</v>
      </c>
      <c r="O1972" s="164"/>
      <c r="P1972" s="164"/>
      <c r="Q1972" s="164"/>
      <c r="R1972" s="215" t="str">
        <f>$R$11</f>
        <v>5.REPORTING WEEK FOR THIS PROJECT:</v>
      </c>
      <c r="S1972" s="216"/>
      <c r="T1972" s="216"/>
      <c r="U1972" s="216"/>
      <c r="V1972" s="216"/>
      <c r="W1972" s="217"/>
    </row>
    <row r="1973" spans="1:23" ht="12.75" customHeight="1" x14ac:dyDescent="0.2">
      <c r="A1973" s="184"/>
      <c r="B1973" s="185"/>
      <c r="C1973" s="185"/>
      <c r="D1973" s="186"/>
      <c r="E1973" s="190" t="str">
        <f>IF($D$4="","Enter Company information at top of spreadsheet",$D$4)</f>
        <v>Enter Company information at top of spreadsheet</v>
      </c>
      <c r="F1973" s="191"/>
      <c r="G1973" s="191"/>
      <c r="H1973" s="191"/>
      <c r="I1973" s="192"/>
      <c r="J1973" s="165"/>
      <c r="K1973" s="166"/>
      <c r="L1973" s="166"/>
      <c r="M1973" s="166"/>
      <c r="N1973" s="169"/>
      <c r="O1973" s="170"/>
      <c r="P1973" s="170"/>
      <c r="Q1973" s="171"/>
      <c r="R1973" s="197"/>
      <c r="S1973" s="198"/>
      <c r="T1973" s="198"/>
      <c r="U1973" s="198"/>
      <c r="V1973" s="198"/>
      <c r="W1973" s="199"/>
    </row>
    <row r="1974" spans="1:23" x14ac:dyDescent="0.2">
      <c r="A1974" s="184"/>
      <c r="B1974" s="185"/>
      <c r="C1974" s="185"/>
      <c r="D1974" s="186"/>
      <c r="E1974" s="193"/>
      <c r="F1974" s="191"/>
      <c r="G1974" s="191"/>
      <c r="H1974" s="191"/>
      <c r="I1974" s="192"/>
      <c r="J1974" s="165"/>
      <c r="K1974" s="166"/>
      <c r="L1974" s="166"/>
      <c r="M1974" s="166"/>
      <c r="N1974" s="172"/>
      <c r="O1974" s="170"/>
      <c r="P1974" s="170"/>
      <c r="Q1974" s="171"/>
      <c r="R1974" s="200"/>
      <c r="S1974" s="198"/>
      <c r="T1974" s="198"/>
      <c r="U1974" s="198"/>
      <c r="V1974" s="198"/>
      <c r="W1974" s="199"/>
    </row>
    <row r="1975" spans="1:23" ht="13.5" thickBot="1" x14ac:dyDescent="0.25">
      <c r="A1975" s="187"/>
      <c r="B1975" s="188"/>
      <c r="C1975" s="188"/>
      <c r="D1975" s="189"/>
      <c r="E1975" s="194"/>
      <c r="F1975" s="195"/>
      <c r="G1975" s="195"/>
      <c r="H1975" s="195"/>
      <c r="I1975" s="196"/>
      <c r="J1975" s="167"/>
      <c r="K1975" s="168"/>
      <c r="L1975" s="168"/>
      <c r="M1975" s="168"/>
      <c r="N1975" s="173"/>
      <c r="O1975" s="174"/>
      <c r="P1975" s="174"/>
      <c r="Q1975" s="175"/>
      <c r="R1975" s="201"/>
      <c r="S1975" s="202"/>
      <c r="T1975" s="202"/>
      <c r="U1975" s="202"/>
      <c r="V1975" s="202"/>
      <c r="W1975" s="203"/>
    </row>
    <row r="1976" spans="1:23" ht="13.5" customHeight="1" thickBot="1" x14ac:dyDescent="0.25">
      <c r="A1976" s="204" t="str">
        <f>$A$15</f>
        <v>This collection of information is required by law and regulation 23 U.S.C. 140a and 23 CFR Part 230. The OMB control number for this collection is 2125-0019 expiring in March 2025.</v>
      </c>
      <c r="B1976" s="205"/>
      <c r="C1976" s="205"/>
      <c r="D1976" s="205"/>
      <c r="E1976" s="205"/>
      <c r="F1976" s="205"/>
      <c r="G1976" s="205"/>
      <c r="H1976" s="205"/>
      <c r="I1976" s="205"/>
      <c r="J1976" s="205"/>
      <c r="K1976" s="205"/>
      <c r="L1976" s="205"/>
      <c r="M1976" s="205"/>
      <c r="N1976" s="205"/>
      <c r="O1976" s="205"/>
      <c r="P1976" s="205"/>
      <c r="Q1976" s="205"/>
      <c r="R1976" s="205"/>
      <c r="S1976" s="205"/>
      <c r="T1976" s="205"/>
      <c r="U1976" s="205"/>
      <c r="V1976" s="205"/>
      <c r="W1976" s="206"/>
    </row>
    <row r="1977" spans="1:23" ht="30.75" customHeight="1" thickBot="1" x14ac:dyDescent="0.25">
      <c r="A1977" s="178" t="str">
        <f>$A$16</f>
        <v>6. WORKFORCE ON FEDERAL-AID AND CONSTRUCTION SITE(S) DURING LAST FULL PAY PERIOD ENDING IN JULY 2024</v>
      </c>
      <c r="B1977" s="179"/>
      <c r="C1977" s="179"/>
      <c r="D1977" s="179"/>
      <c r="E1977" s="179"/>
      <c r="F1977" s="179"/>
      <c r="G1977" s="179"/>
      <c r="H1977" s="179"/>
      <c r="I1977" s="179"/>
      <c r="J1977" s="179"/>
      <c r="K1977" s="179"/>
      <c r="L1977" s="179"/>
      <c r="M1977" s="179"/>
      <c r="N1977" s="179"/>
      <c r="O1977" s="179"/>
      <c r="P1977" s="179"/>
      <c r="Q1977" s="179"/>
      <c r="R1977" s="179"/>
      <c r="S1977" s="179"/>
      <c r="T1977" s="179"/>
      <c r="U1977" s="179"/>
      <c r="V1977" s="179"/>
      <c r="W1977" s="180"/>
    </row>
    <row r="1978" spans="1:23" ht="14.25" thickTop="1" thickBot="1" x14ac:dyDescent="0.25">
      <c r="A1978" s="181" t="str">
        <f>$A$17</f>
        <v>TABLE A</v>
      </c>
      <c r="B1978" s="182"/>
      <c r="C1978" s="182"/>
      <c r="D1978" s="182"/>
      <c r="E1978" s="182"/>
      <c r="F1978" s="182"/>
      <c r="G1978" s="182"/>
      <c r="H1978" s="182"/>
      <c r="I1978" s="182"/>
      <c r="J1978" s="182"/>
      <c r="K1978" s="182"/>
      <c r="L1978" s="182"/>
      <c r="M1978" s="182"/>
      <c r="N1978" s="182"/>
      <c r="O1978" s="182"/>
      <c r="P1978" s="182"/>
      <c r="Q1978" s="182"/>
      <c r="R1978" s="182"/>
      <c r="S1978" s="183"/>
      <c r="T1978" s="231" t="str">
        <f>$T$17</f>
        <v>TABLE B</v>
      </c>
      <c r="U1978" s="232"/>
      <c r="V1978" s="232"/>
      <c r="W1978" s="233"/>
    </row>
    <row r="1979" spans="1:23" ht="98.25" customHeight="1" thickTop="1" thickBot="1" x14ac:dyDescent="0.25">
      <c r="A1979" s="32" t="str">
        <f>$A$18</f>
        <v>JOB CATEGORIES</v>
      </c>
      <c r="B1979" s="238" t="str">
        <f>$B$18</f>
        <v>TOTAL EMPLOYED</v>
      </c>
      <c r="C1979" s="239"/>
      <c r="D1979" s="240" t="str">
        <f>$D$18</f>
        <v>TOTAL RACIAL / ETHNIC MINORITY</v>
      </c>
      <c r="E1979" s="241"/>
      <c r="F1979" s="242" t="str">
        <f>$F$18</f>
        <v>BLACK or
AFRICAN
AMERICAN</v>
      </c>
      <c r="G1979" s="177"/>
      <c r="H1979" s="176" t="str">
        <f>$H$18</f>
        <v>HISPANIC OR LATINO</v>
      </c>
      <c r="I1979" s="177"/>
      <c r="J1979" s="176" t="str">
        <f>$J$18</f>
        <v>AMERICAN 
INDIAN OR 
ALASKA 
NATIVE</v>
      </c>
      <c r="K1979" s="177"/>
      <c r="L1979" s="176" t="str">
        <f>$L$18</f>
        <v>ASIAN</v>
      </c>
      <c r="M1979" s="177"/>
      <c r="N1979" s="176" t="str">
        <f>$N$18</f>
        <v>NATIVE 
HAWAIIAN OR 
OTHER PACIFIC ISLANDER</v>
      </c>
      <c r="O1979" s="177"/>
      <c r="P1979" s="176" t="str">
        <f>$P$18</f>
        <v>TWO OR MORE RACES</v>
      </c>
      <c r="Q1979" s="177"/>
      <c r="R1979" s="176" t="str">
        <f>$R$18</f>
        <v xml:space="preserve">WHITE </v>
      </c>
      <c r="S1979" s="218"/>
      <c r="T1979" s="219" t="str">
        <f>$T$18</f>
        <v>APPRENTICES</v>
      </c>
      <c r="U1979" s="219"/>
      <c r="V1979" s="220" t="str">
        <f>$V$18</f>
        <v>ON THE JOB TRAINEES</v>
      </c>
      <c r="W1979" s="221"/>
    </row>
    <row r="1980" spans="1:23" ht="13.5" thickBot="1" x14ac:dyDescent="0.25">
      <c r="A1980" s="33"/>
      <c r="B1980" s="34" t="str">
        <f>$B$19</f>
        <v>M</v>
      </c>
      <c r="C1980" s="35" t="str">
        <f>$C$19</f>
        <v>F</v>
      </c>
      <c r="D1980" s="36" t="str">
        <f>$D$19</f>
        <v>M</v>
      </c>
      <c r="E1980" s="35" t="str">
        <f>$E$19</f>
        <v>F</v>
      </c>
      <c r="F1980" s="37" t="str">
        <f>$F$19</f>
        <v>M</v>
      </c>
      <c r="G1980" s="38" t="str">
        <f>$G$19</f>
        <v>F</v>
      </c>
      <c r="H1980" s="39" t="str">
        <f>$H$19</f>
        <v>M</v>
      </c>
      <c r="I1980" s="38" t="str">
        <f>$I$19</f>
        <v>F</v>
      </c>
      <c r="J1980" s="39" t="str">
        <f>$J$19</f>
        <v>M</v>
      </c>
      <c r="K1980" s="38" t="str">
        <f>$K$19</f>
        <v>F</v>
      </c>
      <c r="L1980" s="39" t="str">
        <f>$L$19</f>
        <v>M</v>
      </c>
      <c r="M1980" s="38" t="str">
        <f>$M$19</f>
        <v>F</v>
      </c>
      <c r="N1980" s="39" t="str">
        <f>$N$19</f>
        <v>M</v>
      </c>
      <c r="O1980" s="38" t="str">
        <f>$O$19</f>
        <v>F</v>
      </c>
      <c r="P1980" s="39" t="str">
        <f>$P$19</f>
        <v>M</v>
      </c>
      <c r="Q1980" s="38" t="str">
        <f>$Q$19</f>
        <v>F</v>
      </c>
      <c r="R1980" s="39" t="str">
        <f>$R$19</f>
        <v>M</v>
      </c>
      <c r="S1980" s="40" t="str">
        <f>$S$19</f>
        <v>F</v>
      </c>
      <c r="T1980" s="41" t="str">
        <f>$T$19</f>
        <v>M</v>
      </c>
      <c r="U1980" s="35" t="str">
        <f>$U$19</f>
        <v>F</v>
      </c>
      <c r="V1980" s="96" t="str">
        <f>$V$19</f>
        <v>M</v>
      </c>
      <c r="W1980" s="42" t="str">
        <f>$W$19</f>
        <v>F</v>
      </c>
    </row>
    <row r="1981" spans="1:23" ht="13.5" thickBot="1" x14ac:dyDescent="0.25">
      <c r="A1981" s="43" t="str">
        <f>$A$20</f>
        <v>OFFICIALS</v>
      </c>
      <c r="B1981" s="111">
        <f>F1981+H1981+J1981+L1981+N1981+P1981+R1981</f>
        <v>0</v>
      </c>
      <c r="C1981" s="112">
        <f t="shared" ref="C1981:C1995" si="317">G1981+I1981+K1981+M1981+O1981+Q1981+S1981</f>
        <v>0</v>
      </c>
      <c r="D1981" s="113">
        <f t="shared" ref="D1981:D1995" si="318">F1981+H1981+J1981+L1981+N1981+P1981</f>
        <v>0</v>
      </c>
      <c r="E1981" s="112">
        <f t="shared" ref="E1981:E1995" si="319">G1981+I1981+K1981+M1981+O1981+Q1981</f>
        <v>0</v>
      </c>
      <c r="F1981" s="55"/>
      <c r="G1981" s="56"/>
      <c r="H1981" s="57"/>
      <c r="I1981" s="56"/>
      <c r="J1981" s="57"/>
      <c r="K1981" s="56"/>
      <c r="L1981" s="57"/>
      <c r="M1981" s="56"/>
      <c r="N1981" s="57"/>
      <c r="O1981" s="56"/>
      <c r="P1981" s="57"/>
      <c r="Q1981" s="56"/>
      <c r="R1981" s="58"/>
      <c r="S1981" s="59"/>
      <c r="T1981" s="128"/>
      <c r="U1981" s="129"/>
      <c r="V1981" s="128"/>
      <c r="W1981" s="130"/>
    </row>
    <row r="1982" spans="1:23" ht="13.5" thickBot="1" x14ac:dyDescent="0.25">
      <c r="A1982" s="43" t="str">
        <f>$A$21</f>
        <v>SUPERVISORS</v>
      </c>
      <c r="B1982" s="111">
        <f t="shared" ref="B1982:B1995" si="320">F1982+H1982+J1982+L1982+N1982+P1982+R1982</f>
        <v>0</v>
      </c>
      <c r="C1982" s="112">
        <f t="shared" si="317"/>
        <v>0</v>
      </c>
      <c r="D1982" s="113">
        <f t="shared" si="318"/>
        <v>0</v>
      </c>
      <c r="E1982" s="112">
        <f t="shared" si="319"/>
        <v>0</v>
      </c>
      <c r="F1982" s="55"/>
      <c r="G1982" s="56"/>
      <c r="H1982" s="57"/>
      <c r="I1982" s="56"/>
      <c r="J1982" s="57"/>
      <c r="K1982" s="56"/>
      <c r="L1982" s="57"/>
      <c r="M1982" s="56"/>
      <c r="N1982" s="57"/>
      <c r="O1982" s="56"/>
      <c r="P1982" s="57"/>
      <c r="Q1982" s="60"/>
      <c r="R1982" s="61"/>
      <c r="S1982" s="62"/>
      <c r="T1982" s="131"/>
      <c r="U1982" s="132"/>
      <c r="V1982" s="131"/>
      <c r="W1982" s="133"/>
    </row>
    <row r="1983" spans="1:23" ht="13.5" thickBot="1" x14ac:dyDescent="0.25">
      <c r="A1983" s="43" t="str">
        <f>$A$22</f>
        <v>FOREMEN/WOMEN</v>
      </c>
      <c r="B1983" s="111">
        <f t="shared" si="320"/>
        <v>0</v>
      </c>
      <c r="C1983" s="112">
        <f t="shared" si="317"/>
        <v>0</v>
      </c>
      <c r="D1983" s="113">
        <f t="shared" si="318"/>
        <v>0</v>
      </c>
      <c r="E1983" s="112">
        <f t="shared" si="319"/>
        <v>0</v>
      </c>
      <c r="F1983" s="55"/>
      <c r="G1983" s="56"/>
      <c r="H1983" s="57"/>
      <c r="I1983" s="56"/>
      <c r="J1983" s="57"/>
      <c r="K1983" s="56"/>
      <c r="L1983" s="57"/>
      <c r="M1983" s="56"/>
      <c r="N1983" s="57"/>
      <c r="O1983" s="56"/>
      <c r="P1983" s="57"/>
      <c r="Q1983" s="60"/>
      <c r="R1983" s="65"/>
      <c r="S1983" s="66"/>
      <c r="T1983" s="134"/>
      <c r="U1983" s="135"/>
      <c r="V1983" s="134"/>
      <c r="W1983" s="136"/>
    </row>
    <row r="1984" spans="1:23" ht="13.5" thickBot="1" x14ac:dyDescent="0.25">
      <c r="A1984" s="43" t="str">
        <f>$A$23</f>
        <v>CLERICAL</v>
      </c>
      <c r="B1984" s="111">
        <f t="shared" si="320"/>
        <v>0</v>
      </c>
      <c r="C1984" s="112">
        <f t="shared" si="317"/>
        <v>0</v>
      </c>
      <c r="D1984" s="113">
        <f t="shared" si="318"/>
        <v>0</v>
      </c>
      <c r="E1984" s="112">
        <f t="shared" si="319"/>
        <v>0</v>
      </c>
      <c r="F1984" s="55"/>
      <c r="G1984" s="56"/>
      <c r="H1984" s="57"/>
      <c r="I1984" s="56"/>
      <c r="J1984" s="57"/>
      <c r="K1984" s="56"/>
      <c r="L1984" s="57"/>
      <c r="M1984" s="56"/>
      <c r="N1984" s="57"/>
      <c r="O1984" s="56"/>
      <c r="P1984" s="57"/>
      <c r="Q1984" s="60"/>
      <c r="R1984" s="65"/>
      <c r="S1984" s="66"/>
      <c r="T1984" s="134"/>
      <c r="U1984" s="135"/>
      <c r="V1984" s="134"/>
      <c r="W1984" s="136"/>
    </row>
    <row r="1985" spans="1:23" ht="13.5" thickBot="1" x14ac:dyDescent="0.25">
      <c r="A1985" s="43" t="str">
        <f>$A$24</f>
        <v>EQUIPMENT OPERATORS</v>
      </c>
      <c r="B1985" s="111">
        <f t="shared" si="320"/>
        <v>0</v>
      </c>
      <c r="C1985" s="112">
        <f t="shared" si="317"/>
        <v>0</v>
      </c>
      <c r="D1985" s="113">
        <f t="shared" si="318"/>
        <v>0</v>
      </c>
      <c r="E1985" s="112">
        <f t="shared" si="319"/>
        <v>0</v>
      </c>
      <c r="F1985" s="55"/>
      <c r="G1985" s="56"/>
      <c r="H1985" s="57"/>
      <c r="I1985" s="56"/>
      <c r="J1985" s="57"/>
      <c r="K1985" s="56"/>
      <c r="L1985" s="57"/>
      <c r="M1985" s="56"/>
      <c r="N1985" s="57"/>
      <c r="O1985" s="56"/>
      <c r="P1985" s="57"/>
      <c r="Q1985" s="60"/>
      <c r="R1985" s="65"/>
      <c r="S1985" s="66"/>
      <c r="T1985" s="67"/>
      <c r="U1985" s="89"/>
      <c r="V1985" s="67"/>
      <c r="W1985" s="68"/>
    </row>
    <row r="1986" spans="1:23" ht="13.5" thickBot="1" x14ac:dyDescent="0.25">
      <c r="A1986" s="43" t="str">
        <f>$A$25</f>
        <v>MECHANICS</v>
      </c>
      <c r="B1986" s="111">
        <f t="shared" si="320"/>
        <v>0</v>
      </c>
      <c r="C1986" s="112">
        <f t="shared" si="317"/>
        <v>0</v>
      </c>
      <c r="D1986" s="113">
        <f t="shared" si="318"/>
        <v>0</v>
      </c>
      <c r="E1986" s="112">
        <f t="shared" si="319"/>
        <v>0</v>
      </c>
      <c r="F1986" s="55"/>
      <c r="G1986" s="56"/>
      <c r="H1986" s="57"/>
      <c r="I1986" s="56"/>
      <c r="J1986" s="57"/>
      <c r="K1986" s="56"/>
      <c r="L1986" s="57"/>
      <c r="M1986" s="56"/>
      <c r="N1986" s="57"/>
      <c r="O1986" s="56"/>
      <c r="P1986" s="57"/>
      <c r="Q1986" s="60"/>
      <c r="R1986" s="65"/>
      <c r="S1986" s="66"/>
      <c r="T1986" s="67"/>
      <c r="U1986" s="89"/>
      <c r="V1986" s="67"/>
      <c r="W1986" s="68"/>
    </row>
    <row r="1987" spans="1:23" ht="13.5" thickBot="1" x14ac:dyDescent="0.25">
      <c r="A1987" s="43" t="str">
        <f>$A$26</f>
        <v>TRUCK DRIVERS</v>
      </c>
      <c r="B1987" s="111">
        <f t="shared" si="320"/>
        <v>0</v>
      </c>
      <c r="C1987" s="112">
        <f t="shared" si="317"/>
        <v>0</v>
      </c>
      <c r="D1987" s="113">
        <f t="shared" si="318"/>
        <v>0</v>
      </c>
      <c r="E1987" s="112">
        <f t="shared" si="319"/>
        <v>0</v>
      </c>
      <c r="F1987" s="55"/>
      <c r="G1987" s="56"/>
      <c r="H1987" s="57"/>
      <c r="I1987" s="56"/>
      <c r="J1987" s="57"/>
      <c r="K1987" s="56"/>
      <c r="L1987" s="57"/>
      <c r="M1987" s="56"/>
      <c r="N1987" s="57"/>
      <c r="O1987" s="56"/>
      <c r="P1987" s="57"/>
      <c r="Q1987" s="60"/>
      <c r="R1987" s="69"/>
      <c r="S1987" s="70"/>
      <c r="T1987" s="63"/>
      <c r="U1987" s="90"/>
      <c r="V1987" s="63"/>
      <c r="W1987" s="64"/>
    </row>
    <row r="1988" spans="1:23" ht="13.5" thickBot="1" x14ac:dyDescent="0.25">
      <c r="A1988" s="43" t="str">
        <f>$A$27</f>
        <v>IRONWORKERS</v>
      </c>
      <c r="B1988" s="111">
        <f t="shared" si="320"/>
        <v>0</v>
      </c>
      <c r="C1988" s="112">
        <f t="shared" si="317"/>
        <v>0</v>
      </c>
      <c r="D1988" s="113">
        <f t="shared" si="318"/>
        <v>0</v>
      </c>
      <c r="E1988" s="112">
        <f t="shared" si="319"/>
        <v>0</v>
      </c>
      <c r="F1988" s="55"/>
      <c r="G1988" s="56"/>
      <c r="H1988" s="57"/>
      <c r="I1988" s="56"/>
      <c r="J1988" s="57"/>
      <c r="K1988" s="56"/>
      <c r="L1988" s="57"/>
      <c r="M1988" s="56"/>
      <c r="N1988" s="57"/>
      <c r="O1988" s="56"/>
      <c r="P1988" s="57"/>
      <c r="Q1988" s="60"/>
      <c r="R1988" s="71"/>
      <c r="S1988" s="72"/>
      <c r="T1988" s="73"/>
      <c r="U1988" s="91"/>
      <c r="V1988" s="73"/>
      <c r="W1988" s="74"/>
    </row>
    <row r="1989" spans="1:23" ht="13.5" thickBot="1" x14ac:dyDescent="0.25">
      <c r="A1989" s="43" t="str">
        <f>$A$28</f>
        <v>CARPENTERS</v>
      </c>
      <c r="B1989" s="111">
        <f t="shared" si="320"/>
        <v>0</v>
      </c>
      <c r="C1989" s="112">
        <f t="shared" si="317"/>
        <v>0</v>
      </c>
      <c r="D1989" s="113">
        <f t="shared" si="318"/>
        <v>0</v>
      </c>
      <c r="E1989" s="112">
        <f t="shared" si="319"/>
        <v>0</v>
      </c>
      <c r="F1989" s="55"/>
      <c r="G1989" s="56"/>
      <c r="H1989" s="57"/>
      <c r="I1989" s="56"/>
      <c r="J1989" s="57"/>
      <c r="K1989" s="56"/>
      <c r="L1989" s="57"/>
      <c r="M1989" s="56"/>
      <c r="N1989" s="57"/>
      <c r="O1989" s="56"/>
      <c r="P1989" s="57"/>
      <c r="Q1989" s="60"/>
      <c r="R1989" s="71"/>
      <c r="S1989" s="72"/>
      <c r="T1989" s="73"/>
      <c r="U1989" s="91"/>
      <c r="V1989" s="73"/>
      <c r="W1989" s="74"/>
    </row>
    <row r="1990" spans="1:23" ht="13.5" thickBot="1" x14ac:dyDescent="0.25">
      <c r="A1990" s="43" t="str">
        <f>$A$29</f>
        <v>CEMENT MASONS</v>
      </c>
      <c r="B1990" s="111">
        <f t="shared" si="320"/>
        <v>0</v>
      </c>
      <c r="C1990" s="112">
        <f t="shared" si="317"/>
        <v>0</v>
      </c>
      <c r="D1990" s="113">
        <f t="shared" si="318"/>
        <v>0</v>
      </c>
      <c r="E1990" s="112">
        <f t="shared" si="319"/>
        <v>0</v>
      </c>
      <c r="F1990" s="55"/>
      <c r="G1990" s="56"/>
      <c r="H1990" s="57"/>
      <c r="I1990" s="56"/>
      <c r="J1990" s="57"/>
      <c r="K1990" s="56"/>
      <c r="L1990" s="57"/>
      <c r="M1990" s="56"/>
      <c r="N1990" s="57"/>
      <c r="O1990" s="56"/>
      <c r="P1990" s="57"/>
      <c r="Q1990" s="60"/>
      <c r="R1990" s="71"/>
      <c r="S1990" s="72"/>
      <c r="T1990" s="73"/>
      <c r="U1990" s="91"/>
      <c r="V1990" s="73"/>
      <c r="W1990" s="74"/>
    </row>
    <row r="1991" spans="1:23" ht="13.5" thickBot="1" x14ac:dyDescent="0.25">
      <c r="A1991" s="43" t="str">
        <f>$A$30</f>
        <v>ELECTRICIANS</v>
      </c>
      <c r="B1991" s="111">
        <f t="shared" si="320"/>
        <v>0</v>
      </c>
      <c r="C1991" s="112">
        <f t="shared" si="317"/>
        <v>0</v>
      </c>
      <c r="D1991" s="113">
        <f t="shared" si="318"/>
        <v>0</v>
      </c>
      <c r="E1991" s="112">
        <f t="shared" si="319"/>
        <v>0</v>
      </c>
      <c r="F1991" s="55"/>
      <c r="G1991" s="56"/>
      <c r="H1991" s="57"/>
      <c r="I1991" s="56"/>
      <c r="J1991" s="57"/>
      <c r="K1991" s="56"/>
      <c r="L1991" s="57"/>
      <c r="M1991" s="56"/>
      <c r="N1991" s="57"/>
      <c r="O1991" s="56"/>
      <c r="P1991" s="57"/>
      <c r="Q1991" s="60"/>
      <c r="R1991" s="71"/>
      <c r="S1991" s="72"/>
      <c r="T1991" s="73"/>
      <c r="U1991" s="91"/>
      <c r="V1991" s="73"/>
      <c r="W1991" s="74"/>
    </row>
    <row r="1992" spans="1:23" ht="13.5" thickBot="1" x14ac:dyDescent="0.25">
      <c r="A1992" s="43" t="str">
        <f>$A$31</f>
        <v>PIPEFITTER/PLUMBERS</v>
      </c>
      <c r="B1992" s="111">
        <f t="shared" si="320"/>
        <v>0</v>
      </c>
      <c r="C1992" s="112">
        <f t="shared" si="317"/>
        <v>0</v>
      </c>
      <c r="D1992" s="113">
        <f t="shared" si="318"/>
        <v>0</v>
      </c>
      <c r="E1992" s="112">
        <f t="shared" si="319"/>
        <v>0</v>
      </c>
      <c r="F1992" s="55"/>
      <c r="G1992" s="56"/>
      <c r="H1992" s="57"/>
      <c r="I1992" s="56"/>
      <c r="J1992" s="57"/>
      <c r="K1992" s="56"/>
      <c r="L1992" s="57"/>
      <c r="M1992" s="56"/>
      <c r="N1992" s="57"/>
      <c r="O1992" s="56"/>
      <c r="P1992" s="57"/>
      <c r="Q1992" s="56"/>
      <c r="R1992" s="75"/>
      <c r="S1992" s="76"/>
      <c r="T1992" s="77"/>
      <c r="U1992" s="92"/>
      <c r="V1992" s="77"/>
      <c r="W1992" s="78"/>
    </row>
    <row r="1993" spans="1:23" ht="13.5" thickBot="1" x14ac:dyDescent="0.25">
      <c r="A1993" s="43" t="str">
        <f>$A$32</f>
        <v>PAINTERS</v>
      </c>
      <c r="B1993" s="111">
        <f t="shared" si="320"/>
        <v>0</v>
      </c>
      <c r="C1993" s="112">
        <f t="shared" si="317"/>
        <v>0</v>
      </c>
      <c r="D1993" s="113">
        <f t="shared" si="318"/>
        <v>0</v>
      </c>
      <c r="E1993" s="112">
        <f t="shared" si="319"/>
        <v>0</v>
      </c>
      <c r="F1993" s="55"/>
      <c r="G1993" s="56"/>
      <c r="H1993" s="57"/>
      <c r="I1993" s="56"/>
      <c r="J1993" s="57"/>
      <c r="K1993" s="56"/>
      <c r="L1993" s="57"/>
      <c r="M1993" s="56"/>
      <c r="N1993" s="57"/>
      <c r="O1993" s="56"/>
      <c r="P1993" s="57"/>
      <c r="Q1993" s="56"/>
      <c r="R1993" s="57"/>
      <c r="S1993" s="79"/>
      <c r="T1993" s="80"/>
      <c r="U1993" s="93"/>
      <c r="V1993" s="80"/>
      <c r="W1993" s="81"/>
    </row>
    <row r="1994" spans="1:23" ht="13.5" thickBot="1" x14ac:dyDescent="0.25">
      <c r="A1994" s="43" t="str">
        <f>$A$33</f>
        <v>LABORERS-SEMI SKILLED</v>
      </c>
      <c r="B1994" s="111">
        <f t="shared" si="320"/>
        <v>0</v>
      </c>
      <c r="C1994" s="112">
        <f t="shared" si="317"/>
        <v>0</v>
      </c>
      <c r="D1994" s="113">
        <f t="shared" si="318"/>
        <v>0</v>
      </c>
      <c r="E1994" s="112">
        <f t="shared" si="319"/>
        <v>0</v>
      </c>
      <c r="F1994" s="55"/>
      <c r="G1994" s="56"/>
      <c r="H1994" s="57"/>
      <c r="I1994" s="56"/>
      <c r="J1994" s="57"/>
      <c r="K1994" s="56"/>
      <c r="L1994" s="57"/>
      <c r="M1994" s="56"/>
      <c r="N1994" s="57"/>
      <c r="O1994" s="56"/>
      <c r="P1994" s="57"/>
      <c r="Q1994" s="56"/>
      <c r="R1994" s="57"/>
      <c r="S1994" s="79"/>
      <c r="T1994" s="80"/>
      <c r="U1994" s="93"/>
      <c r="V1994" s="80"/>
      <c r="W1994" s="81"/>
    </row>
    <row r="1995" spans="1:23" ht="13.5" thickBot="1" x14ac:dyDescent="0.25">
      <c r="A1995" s="43" t="str">
        <f>$A$34</f>
        <v>LABORERS-UNSKILLED</v>
      </c>
      <c r="B1995" s="111">
        <f t="shared" si="320"/>
        <v>0</v>
      </c>
      <c r="C1995" s="112">
        <f t="shared" si="317"/>
        <v>0</v>
      </c>
      <c r="D1995" s="113">
        <f t="shared" si="318"/>
        <v>0</v>
      </c>
      <c r="E1995" s="112">
        <f t="shared" si="319"/>
        <v>0</v>
      </c>
      <c r="F1995" s="55"/>
      <c r="G1995" s="56"/>
      <c r="H1995" s="57"/>
      <c r="I1995" s="56"/>
      <c r="J1995" s="57"/>
      <c r="K1995" s="56"/>
      <c r="L1995" s="57"/>
      <c r="M1995" s="56"/>
      <c r="N1995" s="57"/>
      <c r="O1995" s="56"/>
      <c r="P1995" s="57"/>
      <c r="Q1995" s="56"/>
      <c r="R1995" s="57"/>
      <c r="S1995" s="79"/>
      <c r="T1995" s="80"/>
      <c r="U1995" s="93"/>
      <c r="V1995" s="80"/>
      <c r="W1995" s="81"/>
    </row>
    <row r="1996" spans="1:23" ht="13.5" thickBot="1" x14ac:dyDescent="0.25">
      <c r="A1996" s="43" t="str">
        <f>$A$35</f>
        <v>TOTAL</v>
      </c>
      <c r="B1996" s="114">
        <f t="shared" ref="B1996:O1996" si="321">SUM(B1981:B1995)</f>
        <v>0</v>
      </c>
      <c r="C1996" s="110">
        <f t="shared" si="321"/>
        <v>0</v>
      </c>
      <c r="D1996" s="115">
        <f t="shared" si="321"/>
        <v>0</v>
      </c>
      <c r="E1996" s="109">
        <f t="shared" si="321"/>
        <v>0</v>
      </c>
      <c r="F1996" s="107">
        <f t="shared" si="321"/>
        <v>0</v>
      </c>
      <c r="G1996" s="108">
        <f t="shared" si="321"/>
        <v>0</v>
      </c>
      <c r="H1996" s="107">
        <f t="shared" si="321"/>
        <v>0</v>
      </c>
      <c r="I1996" s="108">
        <f t="shared" si="321"/>
        <v>0</v>
      </c>
      <c r="J1996" s="107">
        <f t="shared" si="321"/>
        <v>0</v>
      </c>
      <c r="K1996" s="108">
        <f t="shared" si="321"/>
        <v>0</v>
      </c>
      <c r="L1996" s="107">
        <f t="shared" si="321"/>
        <v>0</v>
      </c>
      <c r="M1996" s="108">
        <f t="shared" si="321"/>
        <v>0</v>
      </c>
      <c r="N1996" s="107">
        <f t="shared" si="321"/>
        <v>0</v>
      </c>
      <c r="O1996" s="108">
        <f t="shared" si="321"/>
        <v>0</v>
      </c>
      <c r="P1996" s="107">
        <f>SUM(P1981:P1995)</f>
        <v>0</v>
      </c>
      <c r="Q1996" s="108">
        <f>SUM(Q1981:Q1995)</f>
        <v>0</v>
      </c>
      <c r="R1996" s="107">
        <f t="shared" ref="R1996:S1996" si="322">SUM(R1981:R1995)</f>
        <v>0</v>
      </c>
      <c r="S1996" s="109">
        <f t="shared" si="322"/>
        <v>0</v>
      </c>
      <c r="T1996" s="107">
        <f>SUM(T1981:T1995)</f>
        <v>0</v>
      </c>
      <c r="U1996" s="110">
        <f>SUM(U1981:U1995)</f>
        <v>0</v>
      </c>
      <c r="V1996" s="107">
        <f>SUM(V1981:V1995)</f>
        <v>0</v>
      </c>
      <c r="W1996" s="109">
        <f>SUM(W1981:W1995)</f>
        <v>0</v>
      </c>
    </row>
    <row r="1997" spans="1:23" ht="12.75" customHeight="1" x14ac:dyDescent="0.2">
      <c r="A1997" s="222" t="str">
        <f>$A$36</f>
        <v>TABLE C (Table B data by racial status)</v>
      </c>
      <c r="B1997" s="223"/>
      <c r="C1997" s="223"/>
      <c r="D1997" s="223"/>
      <c r="E1997" s="223"/>
      <c r="F1997" s="223"/>
      <c r="G1997" s="223"/>
      <c r="H1997" s="223"/>
      <c r="I1997" s="223"/>
      <c r="J1997" s="223"/>
      <c r="K1997" s="223"/>
      <c r="L1997" s="223"/>
      <c r="M1997" s="223"/>
      <c r="N1997" s="223"/>
      <c r="O1997" s="223"/>
      <c r="P1997" s="223"/>
      <c r="Q1997" s="223"/>
      <c r="R1997" s="223"/>
      <c r="S1997" s="223"/>
      <c r="T1997" s="223"/>
      <c r="U1997" s="223"/>
      <c r="V1997" s="223"/>
      <c r="W1997" s="224"/>
    </row>
    <row r="1998" spans="1:23" ht="13.5" thickBot="1" x14ac:dyDescent="0.25">
      <c r="A1998" s="225"/>
      <c r="B1998" s="226"/>
      <c r="C1998" s="226"/>
      <c r="D1998" s="226"/>
      <c r="E1998" s="226"/>
      <c r="F1998" s="226"/>
      <c r="G1998" s="226"/>
      <c r="H1998" s="226"/>
      <c r="I1998" s="226"/>
      <c r="J1998" s="226"/>
      <c r="K1998" s="226"/>
      <c r="L1998" s="226"/>
      <c r="M1998" s="226"/>
      <c r="N1998" s="226"/>
      <c r="O1998" s="226"/>
      <c r="P1998" s="226"/>
      <c r="Q1998" s="226"/>
      <c r="R1998" s="226"/>
      <c r="S1998" s="226"/>
      <c r="T1998" s="226"/>
      <c r="U1998" s="226"/>
      <c r="V1998" s="226"/>
      <c r="W1998" s="227"/>
    </row>
    <row r="1999" spans="1:23" ht="13.5" thickBot="1" x14ac:dyDescent="0.25">
      <c r="A1999" s="43" t="str">
        <f>$A$38</f>
        <v>APPRENTICES</v>
      </c>
      <c r="B1999" s="112">
        <f>F1999+H1999+J1999+L1999+N1999+P1999+R1999</f>
        <v>0</v>
      </c>
      <c r="C1999" s="110">
        <f>G1999+I1999+K1999+M1999+O1999+Q1999+S1999</f>
        <v>0</v>
      </c>
      <c r="D1999" s="115">
        <f>F1999+H1999+J1999+L1999+N1999+P1999</f>
        <v>0</v>
      </c>
      <c r="E1999" s="112">
        <f>G1999+I1999+K1999+M1999+O1999+Q1999</f>
        <v>0</v>
      </c>
      <c r="F1999" s="94"/>
      <c r="G1999" s="56"/>
      <c r="H1999" s="95"/>
      <c r="I1999" s="56"/>
      <c r="J1999" s="95"/>
      <c r="K1999" s="56"/>
      <c r="L1999" s="95"/>
      <c r="M1999" s="56"/>
      <c r="N1999" s="95"/>
      <c r="O1999" s="56"/>
      <c r="P1999" s="95"/>
      <c r="Q1999" s="56"/>
      <c r="R1999" s="95"/>
      <c r="S1999" s="56"/>
      <c r="T1999" s="44"/>
      <c r="U1999" s="45"/>
      <c r="V1999" s="44"/>
      <c r="W1999" s="45"/>
    </row>
    <row r="2000" spans="1:23" ht="13.5" thickBot="1" x14ac:dyDescent="0.25">
      <c r="A2000" s="43" t="str">
        <f>$A$39</f>
        <v>OJT TRAINEES</v>
      </c>
      <c r="B2000" s="112">
        <f>F2000+H2000+J2000+L2000+N2000+P2000+R2000</f>
        <v>0</v>
      </c>
      <c r="C2000" s="110">
        <f>G2000+I2000+K2000+M2000+O2000+Q2000+S2000</f>
        <v>0</v>
      </c>
      <c r="D2000" s="115">
        <f>F2000+H2000+J2000+L2000+N2000+P2000</f>
        <v>0</v>
      </c>
      <c r="E2000" s="112">
        <f>G2000+I2000+K2000+M2000+O2000+Q2000</f>
        <v>0</v>
      </c>
      <c r="F2000" s="94"/>
      <c r="G2000" s="56"/>
      <c r="H2000" s="95"/>
      <c r="I2000" s="56"/>
      <c r="J2000" s="95"/>
      <c r="K2000" s="56"/>
      <c r="L2000" s="95"/>
      <c r="M2000" s="56"/>
      <c r="N2000" s="95"/>
      <c r="O2000" s="56"/>
      <c r="P2000" s="95"/>
      <c r="Q2000" s="56"/>
      <c r="R2000" s="95"/>
      <c r="S2000" s="56"/>
      <c r="T2000" s="46"/>
      <c r="U2000" s="47"/>
      <c r="V2000" s="46"/>
      <c r="W2000" s="47"/>
    </row>
    <row r="2001" spans="1:23" ht="15.75" customHeight="1" x14ac:dyDescent="0.2">
      <c r="A2001" s="228" t="str">
        <f>$A$40</f>
        <v xml:space="preserve">8. PREPARED BY: </v>
      </c>
      <c r="B2001" s="229"/>
      <c r="C2001" s="229"/>
      <c r="D2001" s="229"/>
      <c r="E2001" s="229"/>
      <c r="F2001" s="229"/>
      <c r="G2001" s="229"/>
      <c r="H2001" s="230"/>
      <c r="I2001" s="243" t="str">
        <f>$I$40</f>
        <v>9. DATE</v>
      </c>
      <c r="J2001" s="244"/>
      <c r="K2001" s="243" t="str">
        <f>$K$40</f>
        <v>10. REVIEWED BY:    (Signature and Title of State Highway Official)</v>
      </c>
      <c r="L2001" s="245"/>
      <c r="M2001" s="245"/>
      <c r="N2001" s="245"/>
      <c r="O2001" s="245"/>
      <c r="P2001" s="245"/>
      <c r="Q2001" s="245"/>
      <c r="R2001" s="245"/>
      <c r="S2001" s="245"/>
      <c r="T2001" s="245"/>
      <c r="U2001" s="244"/>
      <c r="V2001" s="243" t="s">
        <v>28</v>
      </c>
      <c r="W2001" s="246"/>
    </row>
    <row r="2002" spans="1:23" ht="12.75" customHeight="1" x14ac:dyDescent="0.2">
      <c r="A2002" s="247" t="str">
        <f>$A$41</f>
        <v>(Signature and Title of Contractors Representative)</v>
      </c>
      <c r="B2002" s="248"/>
      <c r="C2002" s="248"/>
      <c r="D2002" s="248"/>
      <c r="E2002" s="248"/>
      <c r="F2002" s="248"/>
      <c r="G2002" s="248"/>
      <c r="H2002" s="249"/>
      <c r="I2002" s="250" t="str">
        <f>IF($I$41="","",$I$41)</f>
        <v/>
      </c>
      <c r="J2002" s="192"/>
      <c r="K2002" s="253" t="str">
        <f>IF($K$41="","",$K$41)</f>
        <v/>
      </c>
      <c r="L2002" s="146"/>
      <c r="M2002" s="146"/>
      <c r="N2002" s="146"/>
      <c r="O2002" s="146"/>
      <c r="P2002" s="146"/>
      <c r="Q2002" s="146"/>
      <c r="R2002" s="146"/>
      <c r="S2002" s="146"/>
      <c r="T2002" s="146"/>
      <c r="U2002" s="254"/>
      <c r="V2002" s="258" t="str">
        <f>IF($V$41="","",$V$41)</f>
        <v/>
      </c>
      <c r="W2002" s="259"/>
    </row>
    <row r="2003" spans="1:23" x14ac:dyDescent="0.2">
      <c r="A2003" s="262" t="str">
        <f>IF($A$42="","",$A$42)</f>
        <v/>
      </c>
      <c r="B2003" s="263"/>
      <c r="C2003" s="263"/>
      <c r="D2003" s="263"/>
      <c r="E2003" s="263"/>
      <c r="F2003" s="263"/>
      <c r="G2003" s="263"/>
      <c r="H2003" s="264"/>
      <c r="I2003" s="193"/>
      <c r="J2003" s="192"/>
      <c r="K2003" s="253"/>
      <c r="L2003" s="146"/>
      <c r="M2003" s="146"/>
      <c r="N2003" s="146"/>
      <c r="O2003" s="146"/>
      <c r="P2003" s="146"/>
      <c r="Q2003" s="146"/>
      <c r="R2003" s="146"/>
      <c r="S2003" s="146"/>
      <c r="T2003" s="146"/>
      <c r="U2003" s="254"/>
      <c r="V2003" s="258"/>
      <c r="W2003" s="259"/>
    </row>
    <row r="2004" spans="1:23" x14ac:dyDescent="0.2">
      <c r="A2004" s="262"/>
      <c r="B2004" s="263"/>
      <c r="C2004" s="263"/>
      <c r="D2004" s="263"/>
      <c r="E2004" s="263"/>
      <c r="F2004" s="263"/>
      <c r="G2004" s="263"/>
      <c r="H2004" s="264"/>
      <c r="I2004" s="193"/>
      <c r="J2004" s="192"/>
      <c r="K2004" s="253"/>
      <c r="L2004" s="146"/>
      <c r="M2004" s="146"/>
      <c r="N2004" s="146"/>
      <c r="O2004" s="146"/>
      <c r="P2004" s="146"/>
      <c r="Q2004" s="146"/>
      <c r="R2004" s="146"/>
      <c r="S2004" s="146"/>
      <c r="T2004" s="146"/>
      <c r="U2004" s="254"/>
      <c r="V2004" s="258"/>
      <c r="W2004" s="259"/>
    </row>
    <row r="2005" spans="1:23" ht="13.5" thickBot="1" x14ac:dyDescent="0.25">
      <c r="A2005" s="265"/>
      <c r="B2005" s="266"/>
      <c r="C2005" s="266"/>
      <c r="D2005" s="266"/>
      <c r="E2005" s="266"/>
      <c r="F2005" s="266"/>
      <c r="G2005" s="266"/>
      <c r="H2005" s="267"/>
      <c r="I2005" s="251"/>
      <c r="J2005" s="252"/>
      <c r="K2005" s="255"/>
      <c r="L2005" s="256"/>
      <c r="M2005" s="256"/>
      <c r="N2005" s="256"/>
      <c r="O2005" s="256"/>
      <c r="P2005" s="256"/>
      <c r="Q2005" s="256"/>
      <c r="R2005" s="256"/>
      <c r="S2005" s="256"/>
      <c r="T2005" s="256"/>
      <c r="U2005" s="257"/>
      <c r="V2005" s="260"/>
      <c r="W2005" s="261"/>
    </row>
    <row r="2006" spans="1:23" x14ac:dyDescent="0.2">
      <c r="A2006" s="234" t="str">
        <f>$A$45</f>
        <v>Form FHWA- 1391 (Rev. 06-22)</v>
      </c>
      <c r="B2006" s="235"/>
      <c r="C2006" s="236"/>
      <c r="D2006" s="236"/>
      <c r="E2006" s="49"/>
      <c r="F2006" s="49"/>
      <c r="G2006" s="49"/>
      <c r="H2006" s="49"/>
      <c r="I2006" s="49"/>
      <c r="J2006" s="237" t="str">
        <f>$J$45</f>
        <v>PREVIOUS EDITIONS ARE OBSOLETE</v>
      </c>
      <c r="K2006" s="237"/>
      <c r="L2006" s="237"/>
      <c r="M2006" s="237"/>
      <c r="N2006" s="237"/>
      <c r="O2006" s="237"/>
      <c r="P2006" s="237"/>
      <c r="Q2006" s="237"/>
      <c r="R2006" s="237"/>
      <c r="S2006" s="237"/>
      <c r="T2006" s="237"/>
      <c r="U2006" s="237"/>
      <c r="V2006" s="237"/>
      <c r="W2006" s="237"/>
    </row>
    <row r="2007" spans="1:23" ht="13.5" thickBot="1" x14ac:dyDescent="0.25"/>
    <row r="2008" spans="1:23" s="52" customFormat="1" ht="18.75" thickBot="1" x14ac:dyDescent="0.3">
      <c r="A2008" s="207" t="str">
        <f>$A$10</f>
        <v xml:space="preserve">FEDERAL-AID HIGHWAY CONSTRUCTION CONTRACTORS ANNUAL EEO REPORT </v>
      </c>
      <c r="B2008" s="208"/>
      <c r="C2008" s="208"/>
      <c r="D2008" s="208"/>
      <c r="E2008" s="208"/>
      <c r="F2008" s="208"/>
      <c r="G2008" s="208"/>
      <c r="H2008" s="208"/>
      <c r="I2008" s="208"/>
      <c r="J2008" s="208"/>
      <c r="K2008" s="208"/>
      <c r="L2008" s="208"/>
      <c r="M2008" s="208"/>
      <c r="N2008" s="208"/>
      <c r="O2008" s="208"/>
      <c r="P2008" s="208"/>
      <c r="Q2008" s="208"/>
      <c r="R2008" s="208"/>
      <c r="S2008" s="208"/>
      <c r="T2008" s="208"/>
      <c r="U2008" s="208"/>
      <c r="V2008" s="208"/>
      <c r="W2008" s="209"/>
    </row>
    <row r="2009" spans="1:23" ht="12.75" customHeight="1" x14ac:dyDescent="0.2">
      <c r="A2009" s="210" t="str">
        <f>$A$11</f>
        <v xml:space="preserve">1. SELECT FIELD FROM DROPDOWN MENU: </v>
      </c>
      <c r="B2009" s="211"/>
      <c r="C2009" s="211"/>
      <c r="D2009" s="212"/>
      <c r="E2009" s="213" t="str">
        <f>$E$11</f>
        <v>2. COMPANY NAME, CITY, STATE:</v>
      </c>
      <c r="F2009" s="138"/>
      <c r="G2009" s="138"/>
      <c r="H2009" s="138"/>
      <c r="I2009" s="214"/>
      <c r="J2009" s="161" t="str">
        <f>$J$11</f>
        <v>3. PROJECT NAME or DESCRIPTION:</v>
      </c>
      <c r="K2009" s="162"/>
      <c r="L2009" s="162"/>
      <c r="M2009" s="162"/>
      <c r="N2009" s="163" t="str">
        <f>$N$11</f>
        <v>4. DOLLAR AMOUNT OF CONTRACT:</v>
      </c>
      <c r="O2009" s="164"/>
      <c r="P2009" s="164"/>
      <c r="Q2009" s="164"/>
      <c r="R2009" s="215" t="str">
        <f>$R$11</f>
        <v>5.REPORTING WEEK FOR THIS PROJECT:</v>
      </c>
      <c r="S2009" s="216"/>
      <c r="T2009" s="216"/>
      <c r="U2009" s="216"/>
      <c r="V2009" s="216"/>
      <c r="W2009" s="217"/>
    </row>
    <row r="2010" spans="1:23" ht="12.75" customHeight="1" x14ac:dyDescent="0.2">
      <c r="A2010" s="184"/>
      <c r="B2010" s="185"/>
      <c r="C2010" s="185"/>
      <c r="D2010" s="186"/>
      <c r="E2010" s="190" t="str">
        <f>IF($D$4="","Enter Company information at top of spreadsheet",$D$4)</f>
        <v>Enter Company information at top of spreadsheet</v>
      </c>
      <c r="F2010" s="191"/>
      <c r="G2010" s="191"/>
      <c r="H2010" s="191"/>
      <c r="I2010" s="192"/>
      <c r="J2010" s="165"/>
      <c r="K2010" s="166"/>
      <c r="L2010" s="166"/>
      <c r="M2010" s="166"/>
      <c r="N2010" s="169"/>
      <c r="O2010" s="170"/>
      <c r="P2010" s="170"/>
      <c r="Q2010" s="171"/>
      <c r="R2010" s="197"/>
      <c r="S2010" s="198"/>
      <c r="T2010" s="198"/>
      <c r="U2010" s="198"/>
      <c r="V2010" s="198"/>
      <c r="W2010" s="199"/>
    </row>
    <row r="2011" spans="1:23" x14ac:dyDescent="0.2">
      <c r="A2011" s="184"/>
      <c r="B2011" s="185"/>
      <c r="C2011" s="185"/>
      <c r="D2011" s="186"/>
      <c r="E2011" s="193"/>
      <c r="F2011" s="191"/>
      <c r="G2011" s="191"/>
      <c r="H2011" s="191"/>
      <c r="I2011" s="192"/>
      <c r="J2011" s="165"/>
      <c r="K2011" s="166"/>
      <c r="L2011" s="166"/>
      <c r="M2011" s="166"/>
      <c r="N2011" s="172"/>
      <c r="O2011" s="170"/>
      <c r="P2011" s="170"/>
      <c r="Q2011" s="171"/>
      <c r="R2011" s="200"/>
      <c r="S2011" s="198"/>
      <c r="T2011" s="198"/>
      <c r="U2011" s="198"/>
      <c r="V2011" s="198"/>
      <c r="W2011" s="199"/>
    </row>
    <row r="2012" spans="1:23" ht="13.5" thickBot="1" x14ac:dyDescent="0.25">
      <c r="A2012" s="187"/>
      <c r="B2012" s="188"/>
      <c r="C2012" s="188"/>
      <c r="D2012" s="189"/>
      <c r="E2012" s="194"/>
      <c r="F2012" s="195"/>
      <c r="G2012" s="195"/>
      <c r="H2012" s="195"/>
      <c r="I2012" s="196"/>
      <c r="J2012" s="167"/>
      <c r="K2012" s="168"/>
      <c r="L2012" s="168"/>
      <c r="M2012" s="168"/>
      <c r="N2012" s="173"/>
      <c r="O2012" s="174"/>
      <c r="P2012" s="174"/>
      <c r="Q2012" s="175"/>
      <c r="R2012" s="201"/>
      <c r="S2012" s="202"/>
      <c r="T2012" s="202"/>
      <c r="U2012" s="202"/>
      <c r="V2012" s="202"/>
      <c r="W2012" s="203"/>
    </row>
    <row r="2013" spans="1:23" ht="13.5" customHeight="1" thickBot="1" x14ac:dyDescent="0.25">
      <c r="A2013" s="204" t="str">
        <f>$A$15</f>
        <v>This collection of information is required by law and regulation 23 U.S.C. 140a and 23 CFR Part 230. The OMB control number for this collection is 2125-0019 expiring in March 2025.</v>
      </c>
      <c r="B2013" s="205"/>
      <c r="C2013" s="205"/>
      <c r="D2013" s="205"/>
      <c r="E2013" s="205"/>
      <c r="F2013" s="205"/>
      <c r="G2013" s="205"/>
      <c r="H2013" s="205"/>
      <c r="I2013" s="205"/>
      <c r="J2013" s="205"/>
      <c r="K2013" s="205"/>
      <c r="L2013" s="205"/>
      <c r="M2013" s="205"/>
      <c r="N2013" s="205"/>
      <c r="O2013" s="205"/>
      <c r="P2013" s="205"/>
      <c r="Q2013" s="205"/>
      <c r="R2013" s="205"/>
      <c r="S2013" s="205"/>
      <c r="T2013" s="205"/>
      <c r="U2013" s="205"/>
      <c r="V2013" s="205"/>
      <c r="W2013" s="206"/>
    </row>
    <row r="2014" spans="1:23" ht="30.75" customHeight="1" thickBot="1" x14ac:dyDescent="0.25">
      <c r="A2014" s="178" t="str">
        <f>$A$16</f>
        <v>6. WORKFORCE ON FEDERAL-AID AND CONSTRUCTION SITE(S) DURING LAST FULL PAY PERIOD ENDING IN JULY 2024</v>
      </c>
      <c r="B2014" s="179"/>
      <c r="C2014" s="179"/>
      <c r="D2014" s="179"/>
      <c r="E2014" s="179"/>
      <c r="F2014" s="179"/>
      <c r="G2014" s="179"/>
      <c r="H2014" s="179"/>
      <c r="I2014" s="179"/>
      <c r="J2014" s="179"/>
      <c r="K2014" s="179"/>
      <c r="L2014" s="179"/>
      <c r="M2014" s="179"/>
      <c r="N2014" s="179"/>
      <c r="O2014" s="179"/>
      <c r="P2014" s="179"/>
      <c r="Q2014" s="179"/>
      <c r="R2014" s="179"/>
      <c r="S2014" s="179"/>
      <c r="T2014" s="179"/>
      <c r="U2014" s="179"/>
      <c r="V2014" s="179"/>
      <c r="W2014" s="180"/>
    </row>
    <row r="2015" spans="1:23" ht="14.25" thickTop="1" thickBot="1" x14ac:dyDescent="0.25">
      <c r="A2015" s="181" t="str">
        <f>$A$17</f>
        <v>TABLE A</v>
      </c>
      <c r="B2015" s="182"/>
      <c r="C2015" s="182"/>
      <c r="D2015" s="182"/>
      <c r="E2015" s="182"/>
      <c r="F2015" s="182"/>
      <c r="G2015" s="182"/>
      <c r="H2015" s="182"/>
      <c r="I2015" s="182"/>
      <c r="J2015" s="182"/>
      <c r="K2015" s="182"/>
      <c r="L2015" s="182"/>
      <c r="M2015" s="182"/>
      <c r="N2015" s="182"/>
      <c r="O2015" s="182"/>
      <c r="P2015" s="182"/>
      <c r="Q2015" s="182"/>
      <c r="R2015" s="182"/>
      <c r="S2015" s="183"/>
      <c r="T2015" s="231" t="str">
        <f>$T$17</f>
        <v>TABLE B</v>
      </c>
      <c r="U2015" s="232"/>
      <c r="V2015" s="232"/>
      <c r="W2015" s="233"/>
    </row>
    <row r="2016" spans="1:23" ht="99.75" customHeight="1" thickTop="1" thickBot="1" x14ac:dyDescent="0.25">
      <c r="A2016" s="32" t="str">
        <f>$A$18</f>
        <v>JOB CATEGORIES</v>
      </c>
      <c r="B2016" s="238" t="str">
        <f>$B$18</f>
        <v>TOTAL EMPLOYED</v>
      </c>
      <c r="C2016" s="239"/>
      <c r="D2016" s="240" t="str">
        <f>$D$18</f>
        <v>TOTAL RACIAL / ETHNIC MINORITY</v>
      </c>
      <c r="E2016" s="241"/>
      <c r="F2016" s="242" t="str">
        <f>$F$18</f>
        <v>BLACK or
AFRICAN
AMERICAN</v>
      </c>
      <c r="G2016" s="177"/>
      <c r="H2016" s="176" t="str">
        <f>$H$18</f>
        <v>HISPANIC OR LATINO</v>
      </c>
      <c r="I2016" s="177"/>
      <c r="J2016" s="176" t="str">
        <f>$J$18</f>
        <v>AMERICAN 
INDIAN OR 
ALASKA 
NATIVE</v>
      </c>
      <c r="K2016" s="177"/>
      <c r="L2016" s="176" t="str">
        <f>$L$18</f>
        <v>ASIAN</v>
      </c>
      <c r="M2016" s="177"/>
      <c r="N2016" s="176" t="str">
        <f>$N$18</f>
        <v>NATIVE 
HAWAIIAN OR 
OTHER PACIFIC ISLANDER</v>
      </c>
      <c r="O2016" s="177"/>
      <c r="P2016" s="176" t="str">
        <f>$P$18</f>
        <v>TWO OR MORE RACES</v>
      </c>
      <c r="Q2016" s="177"/>
      <c r="R2016" s="176" t="str">
        <f>$R$18</f>
        <v xml:space="preserve">WHITE </v>
      </c>
      <c r="S2016" s="218"/>
      <c r="T2016" s="219" t="str">
        <f>$T$18</f>
        <v>APPRENTICES</v>
      </c>
      <c r="U2016" s="219"/>
      <c r="V2016" s="220" t="str">
        <f>$V$18</f>
        <v>ON THE JOB TRAINEES</v>
      </c>
      <c r="W2016" s="221"/>
    </row>
    <row r="2017" spans="1:23" ht="13.5" thickBot="1" x14ac:dyDescent="0.25">
      <c r="A2017" s="33"/>
      <c r="B2017" s="34" t="str">
        <f>$B$19</f>
        <v>M</v>
      </c>
      <c r="C2017" s="35" t="str">
        <f>$C$19</f>
        <v>F</v>
      </c>
      <c r="D2017" s="36" t="str">
        <f>$D$19</f>
        <v>M</v>
      </c>
      <c r="E2017" s="35" t="str">
        <f>$E$19</f>
        <v>F</v>
      </c>
      <c r="F2017" s="37" t="str">
        <f>$F$19</f>
        <v>M</v>
      </c>
      <c r="G2017" s="38" t="str">
        <f>$G$19</f>
        <v>F</v>
      </c>
      <c r="H2017" s="39" t="str">
        <f>$H$19</f>
        <v>M</v>
      </c>
      <c r="I2017" s="38" t="str">
        <f>$I$19</f>
        <v>F</v>
      </c>
      <c r="J2017" s="39" t="str">
        <f>$J$19</f>
        <v>M</v>
      </c>
      <c r="K2017" s="38" t="str">
        <f>$K$19</f>
        <v>F</v>
      </c>
      <c r="L2017" s="39" t="str">
        <f>$L$19</f>
        <v>M</v>
      </c>
      <c r="M2017" s="38" t="str">
        <f>$M$19</f>
        <v>F</v>
      </c>
      <c r="N2017" s="39" t="str">
        <f>$N$19</f>
        <v>M</v>
      </c>
      <c r="O2017" s="38" t="str">
        <f>$O$19</f>
        <v>F</v>
      </c>
      <c r="P2017" s="39" t="str">
        <f>$P$19</f>
        <v>M</v>
      </c>
      <c r="Q2017" s="38" t="str">
        <f>$Q$19</f>
        <v>F</v>
      </c>
      <c r="R2017" s="39" t="str">
        <f>$R$19</f>
        <v>M</v>
      </c>
      <c r="S2017" s="40" t="str">
        <f>$S$19</f>
        <v>F</v>
      </c>
      <c r="T2017" s="41" t="str">
        <f>$T$19</f>
        <v>M</v>
      </c>
      <c r="U2017" s="35" t="str">
        <f>$U$19</f>
        <v>F</v>
      </c>
      <c r="V2017" s="96" t="str">
        <f>$V$19</f>
        <v>M</v>
      </c>
      <c r="W2017" s="42" t="str">
        <f>$W$19</f>
        <v>F</v>
      </c>
    </row>
    <row r="2018" spans="1:23" ht="13.5" thickBot="1" x14ac:dyDescent="0.25">
      <c r="A2018" s="43" t="str">
        <f>$A$20</f>
        <v>OFFICIALS</v>
      </c>
      <c r="B2018" s="111">
        <f>F2018+H2018+J2018+L2018+N2018+P2018+R2018</f>
        <v>0</v>
      </c>
      <c r="C2018" s="112">
        <f t="shared" ref="C2018:C2032" si="323">G2018+I2018+K2018+M2018+O2018+Q2018+S2018</f>
        <v>0</v>
      </c>
      <c r="D2018" s="113">
        <f t="shared" ref="D2018:D2032" si="324">F2018+H2018+J2018+L2018+N2018+P2018</f>
        <v>0</v>
      </c>
      <c r="E2018" s="112">
        <f t="shared" ref="E2018:E2032" si="325">G2018+I2018+K2018+M2018+O2018+Q2018</f>
        <v>0</v>
      </c>
      <c r="F2018" s="55"/>
      <c r="G2018" s="56"/>
      <c r="H2018" s="57"/>
      <c r="I2018" s="56"/>
      <c r="J2018" s="57"/>
      <c r="K2018" s="56"/>
      <c r="L2018" s="57"/>
      <c r="M2018" s="56"/>
      <c r="N2018" s="57"/>
      <c r="O2018" s="56"/>
      <c r="P2018" s="57"/>
      <c r="Q2018" s="56"/>
      <c r="R2018" s="58"/>
      <c r="S2018" s="59"/>
      <c r="T2018" s="128"/>
      <c r="U2018" s="129"/>
      <c r="V2018" s="128"/>
      <c r="W2018" s="130"/>
    </row>
    <row r="2019" spans="1:23" ht="13.5" thickBot="1" x14ac:dyDescent="0.25">
      <c r="A2019" s="43" t="str">
        <f>$A$21</f>
        <v>SUPERVISORS</v>
      </c>
      <c r="B2019" s="111">
        <f t="shared" ref="B2019:B2032" si="326">F2019+H2019+J2019+L2019+N2019+P2019+R2019</f>
        <v>0</v>
      </c>
      <c r="C2019" s="112">
        <f t="shared" si="323"/>
        <v>0</v>
      </c>
      <c r="D2019" s="113">
        <f t="shared" si="324"/>
        <v>0</v>
      </c>
      <c r="E2019" s="112">
        <f t="shared" si="325"/>
        <v>0</v>
      </c>
      <c r="F2019" s="55"/>
      <c r="G2019" s="56"/>
      <c r="H2019" s="57"/>
      <c r="I2019" s="56"/>
      <c r="J2019" s="57"/>
      <c r="K2019" s="56"/>
      <c r="L2019" s="57"/>
      <c r="M2019" s="56"/>
      <c r="N2019" s="57"/>
      <c r="O2019" s="56"/>
      <c r="P2019" s="57"/>
      <c r="Q2019" s="60"/>
      <c r="R2019" s="61"/>
      <c r="S2019" s="62"/>
      <c r="T2019" s="131"/>
      <c r="U2019" s="132"/>
      <c r="V2019" s="131"/>
      <c r="W2019" s="133"/>
    </row>
    <row r="2020" spans="1:23" ht="13.5" thickBot="1" x14ac:dyDescent="0.25">
      <c r="A2020" s="43" t="str">
        <f>$A$22</f>
        <v>FOREMEN/WOMEN</v>
      </c>
      <c r="B2020" s="111">
        <f t="shared" si="326"/>
        <v>0</v>
      </c>
      <c r="C2020" s="112">
        <f t="shared" si="323"/>
        <v>0</v>
      </c>
      <c r="D2020" s="113">
        <f t="shared" si="324"/>
        <v>0</v>
      </c>
      <c r="E2020" s="112">
        <f t="shared" si="325"/>
        <v>0</v>
      </c>
      <c r="F2020" s="55"/>
      <c r="G2020" s="56"/>
      <c r="H2020" s="57"/>
      <c r="I2020" s="56"/>
      <c r="J2020" s="57"/>
      <c r="K2020" s="56"/>
      <c r="L2020" s="57"/>
      <c r="M2020" s="56"/>
      <c r="N2020" s="57"/>
      <c r="O2020" s="56"/>
      <c r="P2020" s="57"/>
      <c r="Q2020" s="60"/>
      <c r="R2020" s="65"/>
      <c r="S2020" s="66"/>
      <c r="T2020" s="134"/>
      <c r="U2020" s="135"/>
      <c r="V2020" s="134"/>
      <c r="W2020" s="136"/>
    </row>
    <row r="2021" spans="1:23" ht="13.5" thickBot="1" x14ac:dyDescent="0.25">
      <c r="A2021" s="43" t="str">
        <f>$A$23</f>
        <v>CLERICAL</v>
      </c>
      <c r="B2021" s="111">
        <f t="shared" si="326"/>
        <v>0</v>
      </c>
      <c r="C2021" s="112">
        <f t="shared" si="323"/>
        <v>0</v>
      </c>
      <c r="D2021" s="113">
        <f t="shared" si="324"/>
        <v>0</v>
      </c>
      <c r="E2021" s="112">
        <f t="shared" si="325"/>
        <v>0</v>
      </c>
      <c r="F2021" s="55"/>
      <c r="G2021" s="56"/>
      <c r="H2021" s="57"/>
      <c r="I2021" s="56"/>
      <c r="J2021" s="57"/>
      <c r="K2021" s="56"/>
      <c r="L2021" s="57"/>
      <c r="M2021" s="56"/>
      <c r="N2021" s="57"/>
      <c r="O2021" s="56"/>
      <c r="P2021" s="57"/>
      <c r="Q2021" s="60"/>
      <c r="R2021" s="65"/>
      <c r="S2021" s="66"/>
      <c r="T2021" s="134"/>
      <c r="U2021" s="135"/>
      <c r="V2021" s="134"/>
      <c r="W2021" s="136"/>
    </row>
    <row r="2022" spans="1:23" ht="13.5" thickBot="1" x14ac:dyDescent="0.25">
      <c r="A2022" s="43" t="str">
        <f>$A$24</f>
        <v>EQUIPMENT OPERATORS</v>
      </c>
      <c r="B2022" s="111">
        <f t="shared" si="326"/>
        <v>0</v>
      </c>
      <c r="C2022" s="112">
        <f t="shared" si="323"/>
        <v>0</v>
      </c>
      <c r="D2022" s="113">
        <f t="shared" si="324"/>
        <v>0</v>
      </c>
      <c r="E2022" s="112">
        <f t="shared" si="325"/>
        <v>0</v>
      </c>
      <c r="F2022" s="55"/>
      <c r="G2022" s="56"/>
      <c r="H2022" s="57"/>
      <c r="I2022" s="56"/>
      <c r="J2022" s="57"/>
      <c r="K2022" s="56"/>
      <c r="L2022" s="57"/>
      <c r="M2022" s="56"/>
      <c r="N2022" s="57"/>
      <c r="O2022" s="56"/>
      <c r="P2022" s="57"/>
      <c r="Q2022" s="60"/>
      <c r="R2022" s="65"/>
      <c r="S2022" s="66"/>
      <c r="T2022" s="67"/>
      <c r="U2022" s="89"/>
      <c r="V2022" s="67"/>
      <c r="W2022" s="68"/>
    </row>
    <row r="2023" spans="1:23" ht="13.5" thickBot="1" x14ac:dyDescent="0.25">
      <c r="A2023" s="43" t="str">
        <f>$A$25</f>
        <v>MECHANICS</v>
      </c>
      <c r="B2023" s="111">
        <f t="shared" si="326"/>
        <v>0</v>
      </c>
      <c r="C2023" s="112">
        <f t="shared" si="323"/>
        <v>0</v>
      </c>
      <c r="D2023" s="113">
        <f t="shared" si="324"/>
        <v>0</v>
      </c>
      <c r="E2023" s="112">
        <f t="shared" si="325"/>
        <v>0</v>
      </c>
      <c r="F2023" s="55"/>
      <c r="G2023" s="56"/>
      <c r="H2023" s="57"/>
      <c r="I2023" s="56"/>
      <c r="J2023" s="57"/>
      <c r="K2023" s="56"/>
      <c r="L2023" s="57"/>
      <c r="M2023" s="56"/>
      <c r="N2023" s="57"/>
      <c r="O2023" s="56"/>
      <c r="P2023" s="57"/>
      <c r="Q2023" s="60"/>
      <c r="R2023" s="65"/>
      <c r="S2023" s="66"/>
      <c r="T2023" s="67"/>
      <c r="U2023" s="89"/>
      <c r="V2023" s="67"/>
      <c r="W2023" s="68"/>
    </row>
    <row r="2024" spans="1:23" ht="13.5" thickBot="1" x14ac:dyDescent="0.25">
      <c r="A2024" s="43" t="str">
        <f>$A$26</f>
        <v>TRUCK DRIVERS</v>
      </c>
      <c r="B2024" s="111">
        <f t="shared" si="326"/>
        <v>0</v>
      </c>
      <c r="C2024" s="112">
        <f t="shared" si="323"/>
        <v>0</v>
      </c>
      <c r="D2024" s="113">
        <f t="shared" si="324"/>
        <v>0</v>
      </c>
      <c r="E2024" s="112">
        <f t="shared" si="325"/>
        <v>0</v>
      </c>
      <c r="F2024" s="55"/>
      <c r="G2024" s="56"/>
      <c r="H2024" s="57"/>
      <c r="I2024" s="56"/>
      <c r="J2024" s="57"/>
      <c r="K2024" s="56"/>
      <c r="L2024" s="57"/>
      <c r="M2024" s="56"/>
      <c r="N2024" s="57"/>
      <c r="O2024" s="56"/>
      <c r="P2024" s="57"/>
      <c r="Q2024" s="60"/>
      <c r="R2024" s="69"/>
      <c r="S2024" s="70"/>
      <c r="T2024" s="63"/>
      <c r="U2024" s="90"/>
      <c r="V2024" s="63"/>
      <c r="W2024" s="64"/>
    </row>
    <row r="2025" spans="1:23" ht="13.5" thickBot="1" x14ac:dyDescent="0.25">
      <c r="A2025" s="43" t="str">
        <f>$A$27</f>
        <v>IRONWORKERS</v>
      </c>
      <c r="B2025" s="111">
        <f t="shared" si="326"/>
        <v>0</v>
      </c>
      <c r="C2025" s="112">
        <f t="shared" si="323"/>
        <v>0</v>
      </c>
      <c r="D2025" s="113">
        <f t="shared" si="324"/>
        <v>0</v>
      </c>
      <c r="E2025" s="112">
        <f t="shared" si="325"/>
        <v>0</v>
      </c>
      <c r="F2025" s="55"/>
      <c r="G2025" s="56"/>
      <c r="H2025" s="57"/>
      <c r="I2025" s="56"/>
      <c r="J2025" s="57"/>
      <c r="K2025" s="56"/>
      <c r="L2025" s="57"/>
      <c r="M2025" s="56"/>
      <c r="N2025" s="57"/>
      <c r="O2025" s="56"/>
      <c r="P2025" s="57"/>
      <c r="Q2025" s="60"/>
      <c r="R2025" s="71"/>
      <c r="S2025" s="72"/>
      <c r="T2025" s="73"/>
      <c r="U2025" s="91"/>
      <c r="V2025" s="73"/>
      <c r="W2025" s="74"/>
    </row>
    <row r="2026" spans="1:23" ht="13.5" thickBot="1" x14ac:dyDescent="0.25">
      <c r="A2026" s="43" t="str">
        <f>$A$28</f>
        <v>CARPENTERS</v>
      </c>
      <c r="B2026" s="111">
        <f t="shared" si="326"/>
        <v>0</v>
      </c>
      <c r="C2026" s="112">
        <f t="shared" si="323"/>
        <v>0</v>
      </c>
      <c r="D2026" s="113">
        <f t="shared" si="324"/>
        <v>0</v>
      </c>
      <c r="E2026" s="112">
        <f t="shared" si="325"/>
        <v>0</v>
      </c>
      <c r="F2026" s="55"/>
      <c r="G2026" s="56"/>
      <c r="H2026" s="57"/>
      <c r="I2026" s="56"/>
      <c r="J2026" s="57"/>
      <c r="K2026" s="56"/>
      <c r="L2026" s="57"/>
      <c r="M2026" s="56"/>
      <c r="N2026" s="57"/>
      <c r="O2026" s="56"/>
      <c r="P2026" s="57"/>
      <c r="Q2026" s="60"/>
      <c r="R2026" s="71"/>
      <c r="S2026" s="72"/>
      <c r="T2026" s="73"/>
      <c r="U2026" s="91"/>
      <c r="V2026" s="73"/>
      <c r="W2026" s="74"/>
    </row>
    <row r="2027" spans="1:23" ht="13.5" thickBot="1" x14ac:dyDescent="0.25">
      <c r="A2027" s="43" t="str">
        <f>$A$29</f>
        <v>CEMENT MASONS</v>
      </c>
      <c r="B2027" s="111">
        <f t="shared" si="326"/>
        <v>0</v>
      </c>
      <c r="C2027" s="112">
        <f t="shared" si="323"/>
        <v>0</v>
      </c>
      <c r="D2027" s="113">
        <f t="shared" si="324"/>
        <v>0</v>
      </c>
      <c r="E2027" s="112">
        <f t="shared" si="325"/>
        <v>0</v>
      </c>
      <c r="F2027" s="55"/>
      <c r="G2027" s="56"/>
      <c r="H2027" s="57"/>
      <c r="I2027" s="56"/>
      <c r="J2027" s="57"/>
      <c r="K2027" s="56"/>
      <c r="L2027" s="57"/>
      <c r="M2027" s="56"/>
      <c r="N2027" s="57"/>
      <c r="O2027" s="56"/>
      <c r="P2027" s="57"/>
      <c r="Q2027" s="60"/>
      <c r="R2027" s="71"/>
      <c r="S2027" s="72"/>
      <c r="T2027" s="73"/>
      <c r="U2027" s="91"/>
      <c r="V2027" s="73"/>
      <c r="W2027" s="74"/>
    </row>
    <row r="2028" spans="1:23" ht="13.5" thickBot="1" x14ac:dyDescent="0.25">
      <c r="A2028" s="43" t="str">
        <f>$A$30</f>
        <v>ELECTRICIANS</v>
      </c>
      <c r="B2028" s="111">
        <f t="shared" si="326"/>
        <v>0</v>
      </c>
      <c r="C2028" s="112">
        <f t="shared" si="323"/>
        <v>0</v>
      </c>
      <c r="D2028" s="113">
        <f t="shared" si="324"/>
        <v>0</v>
      </c>
      <c r="E2028" s="112">
        <f t="shared" si="325"/>
        <v>0</v>
      </c>
      <c r="F2028" s="55"/>
      <c r="G2028" s="56"/>
      <c r="H2028" s="57"/>
      <c r="I2028" s="56"/>
      <c r="J2028" s="57"/>
      <c r="K2028" s="56"/>
      <c r="L2028" s="57"/>
      <c r="M2028" s="56"/>
      <c r="N2028" s="57"/>
      <c r="O2028" s="56"/>
      <c r="P2028" s="57"/>
      <c r="Q2028" s="60"/>
      <c r="R2028" s="71"/>
      <c r="S2028" s="72"/>
      <c r="T2028" s="73"/>
      <c r="U2028" s="91"/>
      <c r="V2028" s="73"/>
      <c r="W2028" s="74"/>
    </row>
    <row r="2029" spans="1:23" ht="13.5" thickBot="1" x14ac:dyDescent="0.25">
      <c r="A2029" s="43" t="str">
        <f>$A$31</f>
        <v>PIPEFITTER/PLUMBERS</v>
      </c>
      <c r="B2029" s="111">
        <f t="shared" si="326"/>
        <v>0</v>
      </c>
      <c r="C2029" s="112">
        <f t="shared" si="323"/>
        <v>0</v>
      </c>
      <c r="D2029" s="113">
        <f t="shared" si="324"/>
        <v>0</v>
      </c>
      <c r="E2029" s="112">
        <f t="shared" si="325"/>
        <v>0</v>
      </c>
      <c r="F2029" s="55"/>
      <c r="G2029" s="56"/>
      <c r="H2029" s="57"/>
      <c r="I2029" s="56"/>
      <c r="J2029" s="57"/>
      <c r="K2029" s="56"/>
      <c r="L2029" s="57"/>
      <c r="M2029" s="56"/>
      <c r="N2029" s="57"/>
      <c r="O2029" s="56"/>
      <c r="P2029" s="57"/>
      <c r="Q2029" s="56"/>
      <c r="R2029" s="75"/>
      <c r="S2029" s="76"/>
      <c r="T2029" s="77"/>
      <c r="U2029" s="92"/>
      <c r="V2029" s="77"/>
      <c r="W2029" s="78"/>
    </row>
    <row r="2030" spans="1:23" ht="13.5" thickBot="1" x14ac:dyDescent="0.25">
      <c r="A2030" s="43" t="str">
        <f>$A$32</f>
        <v>PAINTERS</v>
      </c>
      <c r="B2030" s="111">
        <f t="shared" si="326"/>
        <v>0</v>
      </c>
      <c r="C2030" s="112">
        <f t="shared" si="323"/>
        <v>0</v>
      </c>
      <c r="D2030" s="113">
        <f t="shared" si="324"/>
        <v>0</v>
      </c>
      <c r="E2030" s="112">
        <f t="shared" si="325"/>
        <v>0</v>
      </c>
      <c r="F2030" s="55"/>
      <c r="G2030" s="56"/>
      <c r="H2030" s="57"/>
      <c r="I2030" s="56"/>
      <c r="J2030" s="57"/>
      <c r="K2030" s="56"/>
      <c r="L2030" s="57"/>
      <c r="M2030" s="56"/>
      <c r="N2030" s="57"/>
      <c r="O2030" s="56"/>
      <c r="P2030" s="57"/>
      <c r="Q2030" s="56"/>
      <c r="R2030" s="57"/>
      <c r="S2030" s="79"/>
      <c r="T2030" s="80"/>
      <c r="U2030" s="93"/>
      <c r="V2030" s="80"/>
      <c r="W2030" s="81"/>
    </row>
    <row r="2031" spans="1:23" ht="13.5" thickBot="1" x14ac:dyDescent="0.25">
      <c r="A2031" s="43" t="str">
        <f>$A$33</f>
        <v>LABORERS-SEMI SKILLED</v>
      </c>
      <c r="B2031" s="111">
        <f t="shared" si="326"/>
        <v>0</v>
      </c>
      <c r="C2031" s="112">
        <f t="shared" si="323"/>
        <v>0</v>
      </c>
      <c r="D2031" s="113">
        <f t="shared" si="324"/>
        <v>0</v>
      </c>
      <c r="E2031" s="112">
        <f t="shared" si="325"/>
        <v>0</v>
      </c>
      <c r="F2031" s="55"/>
      <c r="G2031" s="56"/>
      <c r="H2031" s="57"/>
      <c r="I2031" s="56"/>
      <c r="J2031" s="57"/>
      <c r="K2031" s="56"/>
      <c r="L2031" s="57"/>
      <c r="M2031" s="56"/>
      <c r="N2031" s="57"/>
      <c r="O2031" s="56"/>
      <c r="P2031" s="57"/>
      <c r="Q2031" s="56"/>
      <c r="R2031" s="57"/>
      <c r="S2031" s="79"/>
      <c r="T2031" s="80"/>
      <c r="U2031" s="93"/>
      <c r="V2031" s="80"/>
      <c r="W2031" s="81"/>
    </row>
    <row r="2032" spans="1:23" ht="13.5" thickBot="1" x14ac:dyDescent="0.25">
      <c r="A2032" s="43" t="str">
        <f>$A$34</f>
        <v>LABORERS-UNSKILLED</v>
      </c>
      <c r="B2032" s="111">
        <f t="shared" si="326"/>
        <v>0</v>
      </c>
      <c r="C2032" s="112">
        <f t="shared" si="323"/>
        <v>0</v>
      </c>
      <c r="D2032" s="113">
        <f t="shared" si="324"/>
        <v>0</v>
      </c>
      <c r="E2032" s="112">
        <f t="shared" si="325"/>
        <v>0</v>
      </c>
      <c r="F2032" s="55"/>
      <c r="G2032" s="56"/>
      <c r="H2032" s="57"/>
      <c r="I2032" s="56"/>
      <c r="J2032" s="57"/>
      <c r="K2032" s="56"/>
      <c r="L2032" s="57"/>
      <c r="M2032" s="56"/>
      <c r="N2032" s="57"/>
      <c r="O2032" s="56"/>
      <c r="P2032" s="57"/>
      <c r="Q2032" s="56"/>
      <c r="R2032" s="57"/>
      <c r="S2032" s="79"/>
      <c r="T2032" s="80"/>
      <c r="U2032" s="93"/>
      <c r="V2032" s="80"/>
      <c r="W2032" s="81"/>
    </row>
    <row r="2033" spans="1:23" ht="13.5" thickBot="1" x14ac:dyDescent="0.25">
      <c r="A2033" s="43" t="str">
        <f>$A$35</f>
        <v>TOTAL</v>
      </c>
      <c r="B2033" s="114">
        <f t="shared" ref="B2033:O2033" si="327">SUM(B2018:B2032)</f>
        <v>0</v>
      </c>
      <c r="C2033" s="110">
        <f t="shared" si="327"/>
        <v>0</v>
      </c>
      <c r="D2033" s="115">
        <f t="shared" si="327"/>
        <v>0</v>
      </c>
      <c r="E2033" s="109">
        <f t="shared" si="327"/>
        <v>0</v>
      </c>
      <c r="F2033" s="107">
        <f t="shared" si="327"/>
        <v>0</v>
      </c>
      <c r="G2033" s="108">
        <f t="shared" si="327"/>
        <v>0</v>
      </c>
      <c r="H2033" s="107">
        <f t="shared" si="327"/>
        <v>0</v>
      </c>
      <c r="I2033" s="108">
        <f t="shared" si="327"/>
        <v>0</v>
      </c>
      <c r="J2033" s="107">
        <f t="shared" si="327"/>
        <v>0</v>
      </c>
      <c r="K2033" s="108">
        <f t="shared" si="327"/>
        <v>0</v>
      </c>
      <c r="L2033" s="107">
        <f t="shared" si="327"/>
        <v>0</v>
      </c>
      <c r="M2033" s="108">
        <f t="shared" si="327"/>
        <v>0</v>
      </c>
      <c r="N2033" s="107">
        <f t="shared" si="327"/>
        <v>0</v>
      </c>
      <c r="O2033" s="108">
        <f t="shared" si="327"/>
        <v>0</v>
      </c>
      <c r="P2033" s="107">
        <f>SUM(P2018:P2032)</f>
        <v>0</v>
      </c>
      <c r="Q2033" s="108">
        <f>SUM(Q2018:Q2032)</f>
        <v>0</v>
      </c>
      <c r="R2033" s="107">
        <f t="shared" ref="R2033:S2033" si="328">SUM(R2018:R2032)</f>
        <v>0</v>
      </c>
      <c r="S2033" s="109">
        <f t="shared" si="328"/>
        <v>0</v>
      </c>
      <c r="T2033" s="107">
        <f>SUM(T2018:T2032)</f>
        <v>0</v>
      </c>
      <c r="U2033" s="110">
        <f>SUM(U2018:U2032)</f>
        <v>0</v>
      </c>
      <c r="V2033" s="107">
        <f>SUM(V2018:V2032)</f>
        <v>0</v>
      </c>
      <c r="W2033" s="109">
        <f>SUM(W2018:W2032)</f>
        <v>0</v>
      </c>
    </row>
    <row r="2034" spans="1:23" ht="12.75" customHeight="1" x14ac:dyDescent="0.2">
      <c r="A2034" s="222" t="str">
        <f>$A$36</f>
        <v>TABLE C (Table B data by racial status)</v>
      </c>
      <c r="B2034" s="223"/>
      <c r="C2034" s="223"/>
      <c r="D2034" s="223"/>
      <c r="E2034" s="223"/>
      <c r="F2034" s="223"/>
      <c r="G2034" s="223"/>
      <c r="H2034" s="223"/>
      <c r="I2034" s="223"/>
      <c r="J2034" s="223"/>
      <c r="K2034" s="223"/>
      <c r="L2034" s="223"/>
      <c r="M2034" s="223"/>
      <c r="N2034" s="223"/>
      <c r="O2034" s="223"/>
      <c r="P2034" s="223"/>
      <c r="Q2034" s="223"/>
      <c r="R2034" s="223"/>
      <c r="S2034" s="223"/>
      <c r="T2034" s="223"/>
      <c r="U2034" s="223"/>
      <c r="V2034" s="223"/>
      <c r="W2034" s="224"/>
    </row>
    <row r="2035" spans="1:23" ht="13.5" thickBot="1" x14ac:dyDescent="0.25">
      <c r="A2035" s="225"/>
      <c r="B2035" s="226"/>
      <c r="C2035" s="226"/>
      <c r="D2035" s="226"/>
      <c r="E2035" s="226"/>
      <c r="F2035" s="226"/>
      <c r="G2035" s="226"/>
      <c r="H2035" s="226"/>
      <c r="I2035" s="226"/>
      <c r="J2035" s="226"/>
      <c r="K2035" s="226"/>
      <c r="L2035" s="226"/>
      <c r="M2035" s="226"/>
      <c r="N2035" s="226"/>
      <c r="O2035" s="226"/>
      <c r="P2035" s="226"/>
      <c r="Q2035" s="226"/>
      <c r="R2035" s="226"/>
      <c r="S2035" s="226"/>
      <c r="T2035" s="226"/>
      <c r="U2035" s="226"/>
      <c r="V2035" s="226"/>
      <c r="W2035" s="227"/>
    </row>
    <row r="2036" spans="1:23" ht="13.5" thickBot="1" x14ac:dyDescent="0.25">
      <c r="A2036" s="43" t="str">
        <f>$A$38</f>
        <v>APPRENTICES</v>
      </c>
      <c r="B2036" s="112">
        <f>F2036+H2036+J2036+L2036+N2036+P2036+R2036</f>
        <v>0</v>
      </c>
      <c r="C2036" s="110">
        <f>G2036+I2036+K2036+M2036+O2036+Q2036+S2036</f>
        <v>0</v>
      </c>
      <c r="D2036" s="115">
        <f>F2036+H2036+J2036+L2036+N2036+P2036</f>
        <v>0</v>
      </c>
      <c r="E2036" s="112">
        <f>G2036+I2036+K2036+M2036+O2036+Q2036</f>
        <v>0</v>
      </c>
      <c r="F2036" s="94"/>
      <c r="G2036" s="56"/>
      <c r="H2036" s="95"/>
      <c r="I2036" s="56"/>
      <c r="J2036" s="95"/>
      <c r="K2036" s="56"/>
      <c r="L2036" s="95"/>
      <c r="M2036" s="56"/>
      <c r="N2036" s="95"/>
      <c r="O2036" s="56"/>
      <c r="P2036" s="95"/>
      <c r="Q2036" s="56"/>
      <c r="R2036" s="95"/>
      <c r="S2036" s="56"/>
      <c r="T2036" s="44"/>
      <c r="U2036" s="45"/>
      <c r="V2036" s="44"/>
      <c r="W2036" s="45"/>
    </row>
    <row r="2037" spans="1:23" ht="13.5" thickBot="1" x14ac:dyDescent="0.25">
      <c r="A2037" s="43" t="str">
        <f>$A$39</f>
        <v>OJT TRAINEES</v>
      </c>
      <c r="B2037" s="112">
        <f>F2037+H2037+J2037+L2037+N2037+P2037+R2037</f>
        <v>0</v>
      </c>
      <c r="C2037" s="110">
        <f>G2037+I2037+K2037+M2037+O2037+Q2037+S2037</f>
        <v>0</v>
      </c>
      <c r="D2037" s="115">
        <f>F2037+H2037+J2037+L2037+N2037+P2037</f>
        <v>0</v>
      </c>
      <c r="E2037" s="112">
        <f>G2037+I2037+K2037+M2037+O2037+Q2037</f>
        <v>0</v>
      </c>
      <c r="F2037" s="94"/>
      <c r="G2037" s="56"/>
      <c r="H2037" s="95"/>
      <c r="I2037" s="56"/>
      <c r="J2037" s="95"/>
      <c r="K2037" s="56"/>
      <c r="L2037" s="95"/>
      <c r="M2037" s="56"/>
      <c r="N2037" s="95"/>
      <c r="O2037" s="56"/>
      <c r="P2037" s="95"/>
      <c r="Q2037" s="56"/>
      <c r="R2037" s="95"/>
      <c r="S2037" s="56"/>
      <c r="T2037" s="46"/>
      <c r="U2037" s="47"/>
      <c r="V2037" s="46"/>
      <c r="W2037" s="47"/>
    </row>
    <row r="2038" spans="1:23" ht="15.75" customHeight="1" x14ac:dyDescent="0.2">
      <c r="A2038" s="228" t="str">
        <f>$A$40</f>
        <v xml:space="preserve">8. PREPARED BY: </v>
      </c>
      <c r="B2038" s="229"/>
      <c r="C2038" s="229"/>
      <c r="D2038" s="229"/>
      <c r="E2038" s="229"/>
      <c r="F2038" s="229"/>
      <c r="G2038" s="229"/>
      <c r="H2038" s="230"/>
      <c r="I2038" s="243" t="str">
        <f>$I$40</f>
        <v>9. DATE</v>
      </c>
      <c r="J2038" s="244"/>
      <c r="K2038" s="243" t="str">
        <f>$K$40</f>
        <v>10. REVIEWED BY:    (Signature and Title of State Highway Official)</v>
      </c>
      <c r="L2038" s="245"/>
      <c r="M2038" s="245"/>
      <c r="N2038" s="245"/>
      <c r="O2038" s="245"/>
      <c r="P2038" s="245"/>
      <c r="Q2038" s="245"/>
      <c r="R2038" s="245"/>
      <c r="S2038" s="245"/>
      <c r="T2038" s="245"/>
      <c r="U2038" s="244"/>
      <c r="V2038" s="243" t="s">
        <v>28</v>
      </c>
      <c r="W2038" s="246"/>
    </row>
    <row r="2039" spans="1:23" ht="12.75" customHeight="1" x14ac:dyDescent="0.2">
      <c r="A2039" s="247" t="str">
        <f>$A$41</f>
        <v>(Signature and Title of Contractors Representative)</v>
      </c>
      <c r="B2039" s="248"/>
      <c r="C2039" s="248"/>
      <c r="D2039" s="248"/>
      <c r="E2039" s="248"/>
      <c r="F2039" s="248"/>
      <c r="G2039" s="248"/>
      <c r="H2039" s="249"/>
      <c r="I2039" s="250" t="str">
        <f>IF($I$41="","",$I$41)</f>
        <v/>
      </c>
      <c r="J2039" s="192"/>
      <c r="K2039" s="253" t="str">
        <f>IF($K$41="","",$K$41)</f>
        <v/>
      </c>
      <c r="L2039" s="146"/>
      <c r="M2039" s="146"/>
      <c r="N2039" s="146"/>
      <c r="O2039" s="146"/>
      <c r="P2039" s="146"/>
      <c r="Q2039" s="146"/>
      <c r="R2039" s="146"/>
      <c r="S2039" s="146"/>
      <c r="T2039" s="146"/>
      <c r="U2039" s="254"/>
      <c r="V2039" s="258" t="str">
        <f>IF($V$41="","",$V$41)</f>
        <v/>
      </c>
      <c r="W2039" s="259"/>
    </row>
    <row r="2040" spans="1:23" x14ac:dyDescent="0.2">
      <c r="A2040" s="262" t="str">
        <f>IF($A$42="","",$A$42)</f>
        <v/>
      </c>
      <c r="B2040" s="263"/>
      <c r="C2040" s="263"/>
      <c r="D2040" s="263"/>
      <c r="E2040" s="263"/>
      <c r="F2040" s="263"/>
      <c r="G2040" s="263"/>
      <c r="H2040" s="264"/>
      <c r="I2040" s="193"/>
      <c r="J2040" s="192"/>
      <c r="K2040" s="253"/>
      <c r="L2040" s="146"/>
      <c r="M2040" s="146"/>
      <c r="N2040" s="146"/>
      <c r="O2040" s="146"/>
      <c r="P2040" s="146"/>
      <c r="Q2040" s="146"/>
      <c r="R2040" s="146"/>
      <c r="S2040" s="146"/>
      <c r="T2040" s="146"/>
      <c r="U2040" s="254"/>
      <c r="V2040" s="258"/>
      <c r="W2040" s="259"/>
    </row>
    <row r="2041" spans="1:23" x14ac:dyDescent="0.2">
      <c r="A2041" s="262"/>
      <c r="B2041" s="263"/>
      <c r="C2041" s="263"/>
      <c r="D2041" s="263"/>
      <c r="E2041" s="263"/>
      <c r="F2041" s="263"/>
      <c r="G2041" s="263"/>
      <c r="H2041" s="264"/>
      <c r="I2041" s="193"/>
      <c r="J2041" s="192"/>
      <c r="K2041" s="253"/>
      <c r="L2041" s="146"/>
      <c r="M2041" s="146"/>
      <c r="N2041" s="146"/>
      <c r="O2041" s="146"/>
      <c r="P2041" s="146"/>
      <c r="Q2041" s="146"/>
      <c r="R2041" s="146"/>
      <c r="S2041" s="146"/>
      <c r="T2041" s="146"/>
      <c r="U2041" s="254"/>
      <c r="V2041" s="258"/>
      <c r="W2041" s="259"/>
    </row>
    <row r="2042" spans="1:23" ht="13.5" thickBot="1" x14ac:dyDescent="0.25">
      <c r="A2042" s="265"/>
      <c r="B2042" s="266"/>
      <c r="C2042" s="266"/>
      <c r="D2042" s="266"/>
      <c r="E2042" s="266"/>
      <c r="F2042" s="266"/>
      <c r="G2042" s="266"/>
      <c r="H2042" s="267"/>
      <c r="I2042" s="251"/>
      <c r="J2042" s="252"/>
      <c r="K2042" s="255"/>
      <c r="L2042" s="256"/>
      <c r="M2042" s="256"/>
      <c r="N2042" s="256"/>
      <c r="O2042" s="256"/>
      <c r="P2042" s="256"/>
      <c r="Q2042" s="256"/>
      <c r="R2042" s="256"/>
      <c r="S2042" s="256"/>
      <c r="T2042" s="256"/>
      <c r="U2042" s="257"/>
      <c r="V2042" s="260"/>
      <c r="W2042" s="261"/>
    </row>
    <row r="2043" spans="1:23" x14ac:dyDescent="0.2">
      <c r="A2043" s="234" t="str">
        <f>$A$45</f>
        <v>Form FHWA- 1391 (Rev. 06-22)</v>
      </c>
      <c r="B2043" s="235"/>
      <c r="C2043" s="236"/>
      <c r="D2043" s="236"/>
      <c r="E2043" s="49"/>
      <c r="F2043" s="49"/>
      <c r="G2043" s="49"/>
      <c r="H2043" s="49"/>
      <c r="I2043" s="49"/>
      <c r="J2043" s="237" t="str">
        <f>$J$45</f>
        <v>PREVIOUS EDITIONS ARE OBSOLETE</v>
      </c>
      <c r="K2043" s="237"/>
      <c r="L2043" s="237"/>
      <c r="M2043" s="237"/>
      <c r="N2043" s="237"/>
      <c r="O2043" s="237"/>
      <c r="P2043" s="237"/>
      <c r="Q2043" s="237"/>
      <c r="R2043" s="237"/>
      <c r="S2043" s="237"/>
      <c r="T2043" s="237"/>
      <c r="U2043" s="237"/>
      <c r="V2043" s="237"/>
      <c r="W2043" s="237"/>
    </row>
    <row r="2044" spans="1:23" ht="13.5" thickBot="1" x14ac:dyDescent="0.25"/>
    <row r="2045" spans="1:23" s="52" customFormat="1" ht="18.75" thickBot="1" x14ac:dyDescent="0.3">
      <c r="A2045" s="207" t="str">
        <f>$A$10</f>
        <v xml:space="preserve">FEDERAL-AID HIGHWAY CONSTRUCTION CONTRACTORS ANNUAL EEO REPORT </v>
      </c>
      <c r="B2045" s="208"/>
      <c r="C2045" s="208"/>
      <c r="D2045" s="208"/>
      <c r="E2045" s="208"/>
      <c r="F2045" s="208"/>
      <c r="G2045" s="208"/>
      <c r="H2045" s="208"/>
      <c r="I2045" s="208"/>
      <c r="J2045" s="208"/>
      <c r="K2045" s="208"/>
      <c r="L2045" s="208"/>
      <c r="M2045" s="208"/>
      <c r="N2045" s="208"/>
      <c r="O2045" s="208"/>
      <c r="P2045" s="208"/>
      <c r="Q2045" s="208"/>
      <c r="R2045" s="208"/>
      <c r="S2045" s="208"/>
      <c r="T2045" s="208"/>
      <c r="U2045" s="208"/>
      <c r="V2045" s="208"/>
      <c r="W2045" s="209"/>
    </row>
    <row r="2046" spans="1:23" ht="12.75" customHeight="1" x14ac:dyDescent="0.2">
      <c r="A2046" s="210" t="str">
        <f>$A$11</f>
        <v xml:space="preserve">1. SELECT FIELD FROM DROPDOWN MENU: </v>
      </c>
      <c r="B2046" s="211"/>
      <c r="C2046" s="211"/>
      <c r="D2046" s="212"/>
      <c r="E2046" s="213" t="str">
        <f>$E$11</f>
        <v>2. COMPANY NAME, CITY, STATE:</v>
      </c>
      <c r="F2046" s="138"/>
      <c r="G2046" s="138"/>
      <c r="H2046" s="138"/>
      <c r="I2046" s="214"/>
      <c r="J2046" s="161" t="str">
        <f>$J$11</f>
        <v>3. PROJECT NAME or DESCRIPTION:</v>
      </c>
      <c r="K2046" s="162"/>
      <c r="L2046" s="162"/>
      <c r="M2046" s="162"/>
      <c r="N2046" s="163" t="str">
        <f>$N$11</f>
        <v>4. DOLLAR AMOUNT OF CONTRACT:</v>
      </c>
      <c r="O2046" s="164"/>
      <c r="P2046" s="164"/>
      <c r="Q2046" s="164"/>
      <c r="R2046" s="215" t="str">
        <f>$R$11</f>
        <v>5.REPORTING WEEK FOR THIS PROJECT:</v>
      </c>
      <c r="S2046" s="216"/>
      <c r="T2046" s="216"/>
      <c r="U2046" s="216"/>
      <c r="V2046" s="216"/>
      <c r="W2046" s="217"/>
    </row>
    <row r="2047" spans="1:23" ht="12.75" customHeight="1" x14ac:dyDescent="0.2">
      <c r="A2047" s="184"/>
      <c r="B2047" s="185"/>
      <c r="C2047" s="185"/>
      <c r="D2047" s="186"/>
      <c r="E2047" s="190" t="str">
        <f>IF($D$4="","Enter Company information at top of spreadsheet",$D$4)</f>
        <v>Enter Company information at top of spreadsheet</v>
      </c>
      <c r="F2047" s="191"/>
      <c r="G2047" s="191"/>
      <c r="H2047" s="191"/>
      <c r="I2047" s="192"/>
      <c r="J2047" s="165"/>
      <c r="K2047" s="166"/>
      <c r="L2047" s="166"/>
      <c r="M2047" s="166"/>
      <c r="N2047" s="169"/>
      <c r="O2047" s="170"/>
      <c r="P2047" s="170"/>
      <c r="Q2047" s="171"/>
      <c r="R2047" s="197"/>
      <c r="S2047" s="198"/>
      <c r="T2047" s="198"/>
      <c r="U2047" s="198"/>
      <c r="V2047" s="198"/>
      <c r="W2047" s="199"/>
    </row>
    <row r="2048" spans="1:23" x14ac:dyDescent="0.2">
      <c r="A2048" s="184"/>
      <c r="B2048" s="185"/>
      <c r="C2048" s="185"/>
      <c r="D2048" s="186"/>
      <c r="E2048" s="193"/>
      <c r="F2048" s="191"/>
      <c r="G2048" s="191"/>
      <c r="H2048" s="191"/>
      <c r="I2048" s="192"/>
      <c r="J2048" s="165"/>
      <c r="K2048" s="166"/>
      <c r="L2048" s="166"/>
      <c r="M2048" s="166"/>
      <c r="N2048" s="172"/>
      <c r="O2048" s="170"/>
      <c r="P2048" s="170"/>
      <c r="Q2048" s="171"/>
      <c r="R2048" s="200"/>
      <c r="S2048" s="198"/>
      <c r="T2048" s="198"/>
      <c r="U2048" s="198"/>
      <c r="V2048" s="198"/>
      <c r="W2048" s="199"/>
    </row>
    <row r="2049" spans="1:23" ht="13.5" thickBot="1" x14ac:dyDescent="0.25">
      <c r="A2049" s="187"/>
      <c r="B2049" s="188"/>
      <c r="C2049" s="188"/>
      <c r="D2049" s="189"/>
      <c r="E2049" s="194"/>
      <c r="F2049" s="195"/>
      <c r="G2049" s="195"/>
      <c r="H2049" s="195"/>
      <c r="I2049" s="196"/>
      <c r="J2049" s="167"/>
      <c r="K2049" s="168"/>
      <c r="L2049" s="168"/>
      <c r="M2049" s="168"/>
      <c r="N2049" s="173"/>
      <c r="O2049" s="174"/>
      <c r="P2049" s="174"/>
      <c r="Q2049" s="175"/>
      <c r="R2049" s="201"/>
      <c r="S2049" s="202"/>
      <c r="T2049" s="202"/>
      <c r="U2049" s="202"/>
      <c r="V2049" s="202"/>
      <c r="W2049" s="203"/>
    </row>
    <row r="2050" spans="1:23" ht="13.5" customHeight="1" thickBot="1" x14ac:dyDescent="0.25">
      <c r="A2050" s="204" t="str">
        <f>$A$15</f>
        <v>This collection of information is required by law and regulation 23 U.S.C. 140a and 23 CFR Part 230. The OMB control number for this collection is 2125-0019 expiring in March 2025.</v>
      </c>
      <c r="B2050" s="205"/>
      <c r="C2050" s="205"/>
      <c r="D2050" s="205"/>
      <c r="E2050" s="205"/>
      <c r="F2050" s="205"/>
      <c r="G2050" s="205"/>
      <c r="H2050" s="205"/>
      <c r="I2050" s="205"/>
      <c r="J2050" s="205"/>
      <c r="K2050" s="205"/>
      <c r="L2050" s="205"/>
      <c r="M2050" s="205"/>
      <c r="N2050" s="205"/>
      <c r="O2050" s="205"/>
      <c r="P2050" s="205"/>
      <c r="Q2050" s="205"/>
      <c r="R2050" s="205"/>
      <c r="S2050" s="205"/>
      <c r="T2050" s="205"/>
      <c r="U2050" s="205"/>
      <c r="V2050" s="205"/>
      <c r="W2050" s="206"/>
    </row>
    <row r="2051" spans="1:23" ht="30.75" customHeight="1" thickBot="1" x14ac:dyDescent="0.25">
      <c r="A2051" s="178" t="str">
        <f>$A$16</f>
        <v>6. WORKFORCE ON FEDERAL-AID AND CONSTRUCTION SITE(S) DURING LAST FULL PAY PERIOD ENDING IN JULY 2024</v>
      </c>
      <c r="B2051" s="179"/>
      <c r="C2051" s="179"/>
      <c r="D2051" s="179"/>
      <c r="E2051" s="179"/>
      <c r="F2051" s="179"/>
      <c r="G2051" s="179"/>
      <c r="H2051" s="179"/>
      <c r="I2051" s="179"/>
      <c r="J2051" s="179"/>
      <c r="K2051" s="179"/>
      <c r="L2051" s="179"/>
      <c r="M2051" s="179"/>
      <c r="N2051" s="179"/>
      <c r="O2051" s="179"/>
      <c r="P2051" s="179"/>
      <c r="Q2051" s="179"/>
      <c r="R2051" s="179"/>
      <c r="S2051" s="179"/>
      <c r="T2051" s="179"/>
      <c r="U2051" s="179"/>
      <c r="V2051" s="179"/>
      <c r="W2051" s="180"/>
    </row>
    <row r="2052" spans="1:23" ht="14.25" thickTop="1" thickBot="1" x14ac:dyDescent="0.25">
      <c r="A2052" s="181" t="str">
        <f>$A$17</f>
        <v>TABLE A</v>
      </c>
      <c r="B2052" s="182"/>
      <c r="C2052" s="182"/>
      <c r="D2052" s="182"/>
      <c r="E2052" s="182"/>
      <c r="F2052" s="182"/>
      <c r="G2052" s="182"/>
      <c r="H2052" s="182"/>
      <c r="I2052" s="182"/>
      <c r="J2052" s="182"/>
      <c r="K2052" s="182"/>
      <c r="L2052" s="182"/>
      <c r="M2052" s="182"/>
      <c r="N2052" s="182"/>
      <c r="O2052" s="182"/>
      <c r="P2052" s="182"/>
      <c r="Q2052" s="182"/>
      <c r="R2052" s="182"/>
      <c r="S2052" s="183"/>
      <c r="T2052" s="231" t="str">
        <f>$T$17</f>
        <v>TABLE B</v>
      </c>
      <c r="U2052" s="232"/>
      <c r="V2052" s="232"/>
      <c r="W2052" s="233"/>
    </row>
    <row r="2053" spans="1:23" ht="99.75" customHeight="1" thickTop="1" thickBot="1" x14ac:dyDescent="0.25">
      <c r="A2053" s="32" t="str">
        <f>$A$18</f>
        <v>JOB CATEGORIES</v>
      </c>
      <c r="B2053" s="238" t="str">
        <f>$B$18</f>
        <v>TOTAL EMPLOYED</v>
      </c>
      <c r="C2053" s="239"/>
      <c r="D2053" s="240" t="str">
        <f>$D$18</f>
        <v>TOTAL RACIAL / ETHNIC MINORITY</v>
      </c>
      <c r="E2053" s="241"/>
      <c r="F2053" s="242" t="str">
        <f>$F$18</f>
        <v>BLACK or
AFRICAN
AMERICAN</v>
      </c>
      <c r="G2053" s="177"/>
      <c r="H2053" s="176" t="str">
        <f>$H$18</f>
        <v>HISPANIC OR LATINO</v>
      </c>
      <c r="I2053" s="177"/>
      <c r="J2053" s="176" t="str">
        <f>$J$18</f>
        <v>AMERICAN 
INDIAN OR 
ALASKA 
NATIVE</v>
      </c>
      <c r="K2053" s="177"/>
      <c r="L2053" s="176" t="str">
        <f>$L$18</f>
        <v>ASIAN</v>
      </c>
      <c r="M2053" s="177"/>
      <c r="N2053" s="176" t="str">
        <f>$N$18</f>
        <v>NATIVE 
HAWAIIAN OR 
OTHER PACIFIC ISLANDER</v>
      </c>
      <c r="O2053" s="177"/>
      <c r="P2053" s="176" t="str">
        <f>$P$18</f>
        <v>TWO OR MORE RACES</v>
      </c>
      <c r="Q2053" s="177"/>
      <c r="R2053" s="176" t="str">
        <f>$R$18</f>
        <v xml:space="preserve">WHITE </v>
      </c>
      <c r="S2053" s="218"/>
      <c r="T2053" s="219" t="str">
        <f>$T$18</f>
        <v>APPRENTICES</v>
      </c>
      <c r="U2053" s="219"/>
      <c r="V2053" s="220" t="str">
        <f>$V$18</f>
        <v>ON THE JOB TRAINEES</v>
      </c>
      <c r="W2053" s="221"/>
    </row>
    <row r="2054" spans="1:23" ht="13.5" thickBot="1" x14ac:dyDescent="0.25">
      <c r="A2054" s="33"/>
      <c r="B2054" s="34" t="str">
        <f>$B$19</f>
        <v>M</v>
      </c>
      <c r="C2054" s="35" t="str">
        <f>$C$19</f>
        <v>F</v>
      </c>
      <c r="D2054" s="36" t="str">
        <f>$D$19</f>
        <v>M</v>
      </c>
      <c r="E2054" s="35" t="str">
        <f>$E$19</f>
        <v>F</v>
      </c>
      <c r="F2054" s="37" t="str">
        <f>$F$19</f>
        <v>M</v>
      </c>
      <c r="G2054" s="38" t="str">
        <f>$G$19</f>
        <v>F</v>
      </c>
      <c r="H2054" s="39" t="str">
        <f>$H$19</f>
        <v>M</v>
      </c>
      <c r="I2054" s="38" t="str">
        <f>$I$19</f>
        <v>F</v>
      </c>
      <c r="J2054" s="39" t="str">
        <f>$J$19</f>
        <v>M</v>
      </c>
      <c r="K2054" s="38" t="str">
        <f>$K$19</f>
        <v>F</v>
      </c>
      <c r="L2054" s="39" t="str">
        <f>$L$19</f>
        <v>M</v>
      </c>
      <c r="M2054" s="38" t="str">
        <f>$M$19</f>
        <v>F</v>
      </c>
      <c r="N2054" s="39" t="str">
        <f>$N$19</f>
        <v>M</v>
      </c>
      <c r="O2054" s="38" t="str">
        <f>$O$19</f>
        <v>F</v>
      </c>
      <c r="P2054" s="39" t="str">
        <f>$P$19</f>
        <v>M</v>
      </c>
      <c r="Q2054" s="38" t="str">
        <f>$Q$19</f>
        <v>F</v>
      </c>
      <c r="R2054" s="39" t="str">
        <f>$R$19</f>
        <v>M</v>
      </c>
      <c r="S2054" s="40" t="str">
        <f>$S$19</f>
        <v>F</v>
      </c>
      <c r="T2054" s="41" t="str">
        <f>$T$19</f>
        <v>M</v>
      </c>
      <c r="U2054" s="35" t="str">
        <f>$U$19</f>
        <v>F</v>
      </c>
      <c r="V2054" s="96" t="str">
        <f>$V$19</f>
        <v>M</v>
      </c>
      <c r="W2054" s="42" t="str">
        <f>$W$19</f>
        <v>F</v>
      </c>
    </row>
    <row r="2055" spans="1:23" ht="13.5" thickBot="1" x14ac:dyDescent="0.25">
      <c r="A2055" s="43" t="str">
        <f>$A$20</f>
        <v>OFFICIALS</v>
      </c>
      <c r="B2055" s="111">
        <f>F2055+H2055+J2055+L2055+N2055+P2055+R2055</f>
        <v>0</v>
      </c>
      <c r="C2055" s="112">
        <f t="shared" ref="C2055:C2069" si="329">G2055+I2055+K2055+M2055+O2055+Q2055+S2055</f>
        <v>0</v>
      </c>
      <c r="D2055" s="113">
        <f t="shared" ref="D2055:D2069" si="330">F2055+H2055+J2055+L2055+N2055+P2055</f>
        <v>0</v>
      </c>
      <c r="E2055" s="112">
        <f t="shared" ref="E2055:E2069" si="331">G2055+I2055+K2055+M2055+O2055+Q2055</f>
        <v>0</v>
      </c>
      <c r="F2055" s="55"/>
      <c r="G2055" s="56"/>
      <c r="H2055" s="57"/>
      <c r="I2055" s="56"/>
      <c r="J2055" s="57"/>
      <c r="K2055" s="56"/>
      <c r="L2055" s="57"/>
      <c r="M2055" s="56"/>
      <c r="N2055" s="57"/>
      <c r="O2055" s="56"/>
      <c r="P2055" s="57"/>
      <c r="Q2055" s="56"/>
      <c r="R2055" s="58"/>
      <c r="S2055" s="59"/>
      <c r="T2055" s="128"/>
      <c r="U2055" s="129"/>
      <c r="V2055" s="128"/>
      <c r="W2055" s="130"/>
    </row>
    <row r="2056" spans="1:23" ht="13.5" thickBot="1" x14ac:dyDescent="0.25">
      <c r="A2056" s="43" t="str">
        <f>$A$21</f>
        <v>SUPERVISORS</v>
      </c>
      <c r="B2056" s="111">
        <f t="shared" ref="B2056:B2069" si="332">F2056+H2056+J2056+L2056+N2056+P2056+R2056</f>
        <v>0</v>
      </c>
      <c r="C2056" s="112">
        <f t="shared" si="329"/>
        <v>0</v>
      </c>
      <c r="D2056" s="113">
        <f t="shared" si="330"/>
        <v>0</v>
      </c>
      <c r="E2056" s="112">
        <f t="shared" si="331"/>
        <v>0</v>
      </c>
      <c r="F2056" s="55"/>
      <c r="G2056" s="56"/>
      <c r="H2056" s="57"/>
      <c r="I2056" s="56"/>
      <c r="J2056" s="57"/>
      <c r="K2056" s="56"/>
      <c r="L2056" s="57"/>
      <c r="M2056" s="56"/>
      <c r="N2056" s="57"/>
      <c r="O2056" s="56"/>
      <c r="P2056" s="57"/>
      <c r="Q2056" s="60"/>
      <c r="R2056" s="61"/>
      <c r="S2056" s="62"/>
      <c r="T2056" s="131"/>
      <c r="U2056" s="132"/>
      <c r="V2056" s="131"/>
      <c r="W2056" s="133"/>
    </row>
    <row r="2057" spans="1:23" ht="13.5" thickBot="1" x14ac:dyDescent="0.25">
      <c r="A2057" s="43" t="str">
        <f>$A$22</f>
        <v>FOREMEN/WOMEN</v>
      </c>
      <c r="B2057" s="111">
        <f t="shared" si="332"/>
        <v>0</v>
      </c>
      <c r="C2057" s="112">
        <f t="shared" si="329"/>
        <v>0</v>
      </c>
      <c r="D2057" s="113">
        <f t="shared" si="330"/>
        <v>0</v>
      </c>
      <c r="E2057" s="112">
        <f t="shared" si="331"/>
        <v>0</v>
      </c>
      <c r="F2057" s="55"/>
      <c r="G2057" s="56"/>
      <c r="H2057" s="57"/>
      <c r="I2057" s="56"/>
      <c r="J2057" s="57"/>
      <c r="K2057" s="56"/>
      <c r="L2057" s="57"/>
      <c r="M2057" s="56"/>
      <c r="N2057" s="57"/>
      <c r="O2057" s="56"/>
      <c r="P2057" s="57"/>
      <c r="Q2057" s="60"/>
      <c r="R2057" s="65"/>
      <c r="S2057" s="66"/>
      <c r="T2057" s="134"/>
      <c r="U2057" s="135"/>
      <c r="V2057" s="134"/>
      <c r="W2057" s="136"/>
    </row>
    <row r="2058" spans="1:23" ht="13.5" thickBot="1" x14ac:dyDescent="0.25">
      <c r="A2058" s="43" t="str">
        <f>$A$23</f>
        <v>CLERICAL</v>
      </c>
      <c r="B2058" s="111">
        <f t="shared" si="332"/>
        <v>0</v>
      </c>
      <c r="C2058" s="112">
        <f t="shared" si="329"/>
        <v>0</v>
      </c>
      <c r="D2058" s="113">
        <f t="shared" si="330"/>
        <v>0</v>
      </c>
      <c r="E2058" s="112">
        <f t="shared" si="331"/>
        <v>0</v>
      </c>
      <c r="F2058" s="55"/>
      <c r="G2058" s="56"/>
      <c r="H2058" s="57"/>
      <c r="I2058" s="56"/>
      <c r="J2058" s="57"/>
      <c r="K2058" s="56"/>
      <c r="L2058" s="57"/>
      <c r="M2058" s="56"/>
      <c r="N2058" s="57"/>
      <c r="O2058" s="56"/>
      <c r="P2058" s="57"/>
      <c r="Q2058" s="60"/>
      <c r="R2058" s="65"/>
      <c r="S2058" s="66"/>
      <c r="T2058" s="134"/>
      <c r="U2058" s="135"/>
      <c r="V2058" s="134"/>
      <c r="W2058" s="136"/>
    </row>
    <row r="2059" spans="1:23" ht="13.5" thickBot="1" x14ac:dyDescent="0.25">
      <c r="A2059" s="43" t="str">
        <f>$A$24</f>
        <v>EQUIPMENT OPERATORS</v>
      </c>
      <c r="B2059" s="111">
        <f t="shared" si="332"/>
        <v>0</v>
      </c>
      <c r="C2059" s="112">
        <f t="shared" si="329"/>
        <v>0</v>
      </c>
      <c r="D2059" s="113">
        <f t="shared" si="330"/>
        <v>0</v>
      </c>
      <c r="E2059" s="112">
        <f t="shared" si="331"/>
        <v>0</v>
      </c>
      <c r="F2059" s="55"/>
      <c r="G2059" s="56"/>
      <c r="H2059" s="57"/>
      <c r="I2059" s="56"/>
      <c r="J2059" s="57"/>
      <c r="K2059" s="56"/>
      <c r="L2059" s="57"/>
      <c r="M2059" s="56"/>
      <c r="N2059" s="57"/>
      <c r="O2059" s="56"/>
      <c r="P2059" s="57"/>
      <c r="Q2059" s="60"/>
      <c r="R2059" s="65"/>
      <c r="S2059" s="66"/>
      <c r="T2059" s="67"/>
      <c r="U2059" s="89"/>
      <c r="V2059" s="67"/>
      <c r="W2059" s="68"/>
    </row>
    <row r="2060" spans="1:23" ht="13.5" thickBot="1" x14ac:dyDescent="0.25">
      <c r="A2060" s="43" t="str">
        <f>$A$25</f>
        <v>MECHANICS</v>
      </c>
      <c r="B2060" s="111">
        <f t="shared" si="332"/>
        <v>0</v>
      </c>
      <c r="C2060" s="112">
        <f t="shared" si="329"/>
        <v>0</v>
      </c>
      <c r="D2060" s="113">
        <f t="shared" si="330"/>
        <v>0</v>
      </c>
      <c r="E2060" s="112">
        <f t="shared" si="331"/>
        <v>0</v>
      </c>
      <c r="F2060" s="55"/>
      <c r="G2060" s="56"/>
      <c r="H2060" s="57"/>
      <c r="I2060" s="56"/>
      <c r="J2060" s="57"/>
      <c r="K2060" s="56"/>
      <c r="L2060" s="57"/>
      <c r="M2060" s="56"/>
      <c r="N2060" s="57"/>
      <c r="O2060" s="56"/>
      <c r="P2060" s="57"/>
      <c r="Q2060" s="60"/>
      <c r="R2060" s="65"/>
      <c r="S2060" s="66"/>
      <c r="T2060" s="67"/>
      <c r="U2060" s="89"/>
      <c r="V2060" s="67"/>
      <c r="W2060" s="68"/>
    </row>
    <row r="2061" spans="1:23" ht="13.5" thickBot="1" x14ac:dyDescent="0.25">
      <c r="A2061" s="43" t="str">
        <f>$A$26</f>
        <v>TRUCK DRIVERS</v>
      </c>
      <c r="B2061" s="111">
        <f t="shared" si="332"/>
        <v>0</v>
      </c>
      <c r="C2061" s="112">
        <f t="shared" si="329"/>
        <v>0</v>
      </c>
      <c r="D2061" s="113">
        <f t="shared" si="330"/>
        <v>0</v>
      </c>
      <c r="E2061" s="112">
        <f t="shared" si="331"/>
        <v>0</v>
      </c>
      <c r="F2061" s="55"/>
      <c r="G2061" s="56"/>
      <c r="H2061" s="57"/>
      <c r="I2061" s="56"/>
      <c r="J2061" s="57"/>
      <c r="K2061" s="56"/>
      <c r="L2061" s="57"/>
      <c r="M2061" s="56"/>
      <c r="N2061" s="57"/>
      <c r="O2061" s="56"/>
      <c r="P2061" s="57"/>
      <c r="Q2061" s="60"/>
      <c r="R2061" s="69"/>
      <c r="S2061" s="70"/>
      <c r="T2061" s="63"/>
      <c r="U2061" s="90"/>
      <c r="V2061" s="63"/>
      <c r="W2061" s="64"/>
    </row>
    <row r="2062" spans="1:23" ht="13.5" thickBot="1" x14ac:dyDescent="0.25">
      <c r="A2062" s="43" t="str">
        <f>$A$27</f>
        <v>IRONWORKERS</v>
      </c>
      <c r="B2062" s="111">
        <f t="shared" si="332"/>
        <v>0</v>
      </c>
      <c r="C2062" s="112">
        <f t="shared" si="329"/>
        <v>0</v>
      </c>
      <c r="D2062" s="113">
        <f t="shared" si="330"/>
        <v>0</v>
      </c>
      <c r="E2062" s="112">
        <f t="shared" si="331"/>
        <v>0</v>
      </c>
      <c r="F2062" s="55"/>
      <c r="G2062" s="56"/>
      <c r="H2062" s="57"/>
      <c r="I2062" s="56"/>
      <c r="J2062" s="57"/>
      <c r="K2062" s="56"/>
      <c r="L2062" s="57"/>
      <c r="M2062" s="56"/>
      <c r="N2062" s="57"/>
      <c r="O2062" s="56"/>
      <c r="P2062" s="57"/>
      <c r="Q2062" s="60"/>
      <c r="R2062" s="71"/>
      <c r="S2062" s="72"/>
      <c r="T2062" s="73"/>
      <c r="U2062" s="91"/>
      <c r="V2062" s="73"/>
      <c r="W2062" s="74"/>
    </row>
    <row r="2063" spans="1:23" ht="13.5" thickBot="1" x14ac:dyDescent="0.25">
      <c r="A2063" s="43" t="str">
        <f>$A$28</f>
        <v>CARPENTERS</v>
      </c>
      <c r="B2063" s="111">
        <f t="shared" si="332"/>
        <v>0</v>
      </c>
      <c r="C2063" s="112">
        <f t="shared" si="329"/>
        <v>0</v>
      </c>
      <c r="D2063" s="113">
        <f t="shared" si="330"/>
        <v>0</v>
      </c>
      <c r="E2063" s="112">
        <f t="shared" si="331"/>
        <v>0</v>
      </c>
      <c r="F2063" s="55"/>
      <c r="G2063" s="56"/>
      <c r="H2063" s="57"/>
      <c r="I2063" s="56"/>
      <c r="J2063" s="57"/>
      <c r="K2063" s="56"/>
      <c r="L2063" s="57"/>
      <c r="M2063" s="56"/>
      <c r="N2063" s="57"/>
      <c r="O2063" s="56"/>
      <c r="P2063" s="57"/>
      <c r="Q2063" s="60"/>
      <c r="R2063" s="71"/>
      <c r="S2063" s="72"/>
      <c r="T2063" s="73"/>
      <c r="U2063" s="91"/>
      <c r="V2063" s="73"/>
      <c r="W2063" s="74"/>
    </row>
    <row r="2064" spans="1:23" ht="13.5" thickBot="1" x14ac:dyDescent="0.25">
      <c r="A2064" s="43" t="str">
        <f>$A$29</f>
        <v>CEMENT MASONS</v>
      </c>
      <c r="B2064" s="111">
        <f t="shared" si="332"/>
        <v>0</v>
      </c>
      <c r="C2064" s="112">
        <f t="shared" si="329"/>
        <v>0</v>
      </c>
      <c r="D2064" s="113">
        <f t="shared" si="330"/>
        <v>0</v>
      </c>
      <c r="E2064" s="112">
        <f t="shared" si="331"/>
        <v>0</v>
      </c>
      <c r="F2064" s="55"/>
      <c r="G2064" s="56"/>
      <c r="H2064" s="57"/>
      <c r="I2064" s="56"/>
      <c r="J2064" s="57"/>
      <c r="K2064" s="56"/>
      <c r="L2064" s="57"/>
      <c r="M2064" s="56"/>
      <c r="N2064" s="57"/>
      <c r="O2064" s="56"/>
      <c r="P2064" s="57"/>
      <c r="Q2064" s="60"/>
      <c r="R2064" s="71"/>
      <c r="S2064" s="72"/>
      <c r="T2064" s="73"/>
      <c r="U2064" s="91"/>
      <c r="V2064" s="73"/>
      <c r="W2064" s="74"/>
    </row>
    <row r="2065" spans="1:23" ht="13.5" thickBot="1" x14ac:dyDescent="0.25">
      <c r="A2065" s="43" t="str">
        <f>$A$30</f>
        <v>ELECTRICIANS</v>
      </c>
      <c r="B2065" s="111">
        <f t="shared" si="332"/>
        <v>0</v>
      </c>
      <c r="C2065" s="112">
        <f t="shared" si="329"/>
        <v>0</v>
      </c>
      <c r="D2065" s="113">
        <f t="shared" si="330"/>
        <v>0</v>
      </c>
      <c r="E2065" s="112">
        <f t="shared" si="331"/>
        <v>0</v>
      </c>
      <c r="F2065" s="55"/>
      <c r="G2065" s="56"/>
      <c r="H2065" s="57"/>
      <c r="I2065" s="56"/>
      <c r="J2065" s="57"/>
      <c r="K2065" s="56"/>
      <c r="L2065" s="57"/>
      <c r="M2065" s="56"/>
      <c r="N2065" s="57"/>
      <c r="O2065" s="56"/>
      <c r="P2065" s="57"/>
      <c r="Q2065" s="60"/>
      <c r="R2065" s="71"/>
      <c r="S2065" s="72"/>
      <c r="T2065" s="73"/>
      <c r="U2065" s="91"/>
      <c r="V2065" s="73"/>
      <c r="W2065" s="74"/>
    </row>
    <row r="2066" spans="1:23" ht="13.5" thickBot="1" x14ac:dyDescent="0.25">
      <c r="A2066" s="43" t="str">
        <f>$A$31</f>
        <v>PIPEFITTER/PLUMBERS</v>
      </c>
      <c r="B2066" s="111">
        <f t="shared" si="332"/>
        <v>0</v>
      </c>
      <c r="C2066" s="112">
        <f t="shared" si="329"/>
        <v>0</v>
      </c>
      <c r="D2066" s="113">
        <f t="shared" si="330"/>
        <v>0</v>
      </c>
      <c r="E2066" s="112">
        <f t="shared" si="331"/>
        <v>0</v>
      </c>
      <c r="F2066" s="55"/>
      <c r="G2066" s="56"/>
      <c r="H2066" s="57"/>
      <c r="I2066" s="56"/>
      <c r="J2066" s="57"/>
      <c r="K2066" s="56"/>
      <c r="L2066" s="57"/>
      <c r="M2066" s="56"/>
      <c r="N2066" s="57"/>
      <c r="O2066" s="56"/>
      <c r="P2066" s="57"/>
      <c r="Q2066" s="56"/>
      <c r="R2066" s="75"/>
      <c r="S2066" s="76"/>
      <c r="T2066" s="77"/>
      <c r="U2066" s="92"/>
      <c r="V2066" s="77"/>
      <c r="W2066" s="78"/>
    </row>
    <row r="2067" spans="1:23" ht="13.5" thickBot="1" x14ac:dyDescent="0.25">
      <c r="A2067" s="43" t="str">
        <f>$A$32</f>
        <v>PAINTERS</v>
      </c>
      <c r="B2067" s="111">
        <f t="shared" si="332"/>
        <v>0</v>
      </c>
      <c r="C2067" s="112">
        <f t="shared" si="329"/>
        <v>0</v>
      </c>
      <c r="D2067" s="113">
        <f t="shared" si="330"/>
        <v>0</v>
      </c>
      <c r="E2067" s="112">
        <f t="shared" si="331"/>
        <v>0</v>
      </c>
      <c r="F2067" s="55"/>
      <c r="G2067" s="56"/>
      <c r="H2067" s="57"/>
      <c r="I2067" s="56"/>
      <c r="J2067" s="57"/>
      <c r="K2067" s="56"/>
      <c r="L2067" s="57"/>
      <c r="M2067" s="56"/>
      <c r="N2067" s="57"/>
      <c r="O2067" s="56"/>
      <c r="P2067" s="57"/>
      <c r="Q2067" s="56"/>
      <c r="R2067" s="57"/>
      <c r="S2067" s="79"/>
      <c r="T2067" s="80"/>
      <c r="U2067" s="93"/>
      <c r="V2067" s="80"/>
      <c r="W2067" s="81"/>
    </row>
    <row r="2068" spans="1:23" ht="13.5" thickBot="1" x14ac:dyDescent="0.25">
      <c r="A2068" s="43" t="str">
        <f>$A$33</f>
        <v>LABORERS-SEMI SKILLED</v>
      </c>
      <c r="B2068" s="111">
        <f t="shared" si="332"/>
        <v>0</v>
      </c>
      <c r="C2068" s="112">
        <f t="shared" si="329"/>
        <v>0</v>
      </c>
      <c r="D2068" s="113">
        <f t="shared" si="330"/>
        <v>0</v>
      </c>
      <c r="E2068" s="112">
        <f t="shared" si="331"/>
        <v>0</v>
      </c>
      <c r="F2068" s="55"/>
      <c r="G2068" s="56"/>
      <c r="H2068" s="57"/>
      <c r="I2068" s="56"/>
      <c r="J2068" s="57"/>
      <c r="K2068" s="56"/>
      <c r="L2068" s="57"/>
      <c r="M2068" s="56"/>
      <c r="N2068" s="57"/>
      <c r="O2068" s="56"/>
      <c r="P2068" s="57"/>
      <c r="Q2068" s="56"/>
      <c r="R2068" s="57"/>
      <c r="S2068" s="79"/>
      <c r="T2068" s="80"/>
      <c r="U2068" s="93"/>
      <c r="V2068" s="80"/>
      <c r="W2068" s="81"/>
    </row>
    <row r="2069" spans="1:23" ht="13.5" thickBot="1" x14ac:dyDescent="0.25">
      <c r="A2069" s="43" t="str">
        <f>$A$34</f>
        <v>LABORERS-UNSKILLED</v>
      </c>
      <c r="B2069" s="111">
        <f t="shared" si="332"/>
        <v>0</v>
      </c>
      <c r="C2069" s="112">
        <f t="shared" si="329"/>
        <v>0</v>
      </c>
      <c r="D2069" s="113">
        <f t="shared" si="330"/>
        <v>0</v>
      </c>
      <c r="E2069" s="112">
        <f t="shared" si="331"/>
        <v>0</v>
      </c>
      <c r="F2069" s="55"/>
      <c r="G2069" s="56"/>
      <c r="H2069" s="57"/>
      <c r="I2069" s="56"/>
      <c r="J2069" s="57"/>
      <c r="K2069" s="56"/>
      <c r="L2069" s="57"/>
      <c r="M2069" s="56"/>
      <c r="N2069" s="57"/>
      <c r="O2069" s="56"/>
      <c r="P2069" s="57"/>
      <c r="Q2069" s="56"/>
      <c r="R2069" s="57"/>
      <c r="S2069" s="79"/>
      <c r="T2069" s="80"/>
      <c r="U2069" s="93"/>
      <c r="V2069" s="80"/>
      <c r="W2069" s="81"/>
    </row>
    <row r="2070" spans="1:23" ht="13.5" thickBot="1" x14ac:dyDescent="0.25">
      <c r="A2070" s="43" t="str">
        <f>$A$35</f>
        <v>TOTAL</v>
      </c>
      <c r="B2070" s="114">
        <f t="shared" ref="B2070:O2070" si="333">SUM(B2055:B2069)</f>
        <v>0</v>
      </c>
      <c r="C2070" s="110">
        <f t="shared" si="333"/>
        <v>0</v>
      </c>
      <c r="D2070" s="115">
        <f t="shared" si="333"/>
        <v>0</v>
      </c>
      <c r="E2070" s="109">
        <f t="shared" si="333"/>
        <v>0</v>
      </c>
      <c r="F2070" s="107">
        <f t="shared" si="333"/>
        <v>0</v>
      </c>
      <c r="G2070" s="108">
        <f t="shared" si="333"/>
        <v>0</v>
      </c>
      <c r="H2070" s="107">
        <f t="shared" si="333"/>
        <v>0</v>
      </c>
      <c r="I2070" s="108">
        <f t="shared" si="333"/>
        <v>0</v>
      </c>
      <c r="J2070" s="107">
        <f t="shared" si="333"/>
        <v>0</v>
      </c>
      <c r="K2070" s="108">
        <f t="shared" si="333"/>
        <v>0</v>
      </c>
      <c r="L2070" s="107">
        <f t="shared" si="333"/>
        <v>0</v>
      </c>
      <c r="M2070" s="108">
        <f t="shared" si="333"/>
        <v>0</v>
      </c>
      <c r="N2070" s="107">
        <f t="shared" si="333"/>
        <v>0</v>
      </c>
      <c r="O2070" s="108">
        <f t="shared" si="333"/>
        <v>0</v>
      </c>
      <c r="P2070" s="107">
        <f>SUM(P2055:P2069)</f>
        <v>0</v>
      </c>
      <c r="Q2070" s="108">
        <f>SUM(Q2055:Q2069)</f>
        <v>0</v>
      </c>
      <c r="R2070" s="107">
        <f t="shared" ref="R2070:S2070" si="334">SUM(R2055:R2069)</f>
        <v>0</v>
      </c>
      <c r="S2070" s="109">
        <f t="shared" si="334"/>
        <v>0</v>
      </c>
      <c r="T2070" s="107">
        <f>SUM(T2055:T2069)</f>
        <v>0</v>
      </c>
      <c r="U2070" s="110">
        <f>SUM(U2055:U2069)</f>
        <v>0</v>
      </c>
      <c r="V2070" s="107">
        <f>SUM(V2055:V2069)</f>
        <v>0</v>
      </c>
      <c r="W2070" s="109">
        <f>SUM(W2055:W2069)</f>
        <v>0</v>
      </c>
    </row>
    <row r="2071" spans="1:23" ht="12.75" customHeight="1" x14ac:dyDescent="0.2">
      <c r="A2071" s="222" t="str">
        <f>$A$36</f>
        <v>TABLE C (Table B data by racial status)</v>
      </c>
      <c r="B2071" s="223"/>
      <c r="C2071" s="223"/>
      <c r="D2071" s="223"/>
      <c r="E2071" s="223"/>
      <c r="F2071" s="223"/>
      <c r="G2071" s="223"/>
      <c r="H2071" s="223"/>
      <c r="I2071" s="223"/>
      <c r="J2071" s="223"/>
      <c r="K2071" s="223"/>
      <c r="L2071" s="223"/>
      <c r="M2071" s="223"/>
      <c r="N2071" s="223"/>
      <c r="O2071" s="223"/>
      <c r="P2071" s="223"/>
      <c r="Q2071" s="223"/>
      <c r="R2071" s="223"/>
      <c r="S2071" s="223"/>
      <c r="T2071" s="223"/>
      <c r="U2071" s="223"/>
      <c r="V2071" s="223"/>
      <c r="W2071" s="224"/>
    </row>
    <row r="2072" spans="1:23" ht="13.5" thickBot="1" x14ac:dyDescent="0.25">
      <c r="A2072" s="225"/>
      <c r="B2072" s="226"/>
      <c r="C2072" s="226"/>
      <c r="D2072" s="226"/>
      <c r="E2072" s="226"/>
      <c r="F2072" s="226"/>
      <c r="G2072" s="226"/>
      <c r="H2072" s="226"/>
      <c r="I2072" s="226"/>
      <c r="J2072" s="226"/>
      <c r="K2072" s="226"/>
      <c r="L2072" s="226"/>
      <c r="M2072" s="226"/>
      <c r="N2072" s="226"/>
      <c r="O2072" s="226"/>
      <c r="P2072" s="226"/>
      <c r="Q2072" s="226"/>
      <c r="R2072" s="226"/>
      <c r="S2072" s="226"/>
      <c r="T2072" s="226"/>
      <c r="U2072" s="226"/>
      <c r="V2072" s="226"/>
      <c r="W2072" s="227"/>
    </row>
    <row r="2073" spans="1:23" ht="13.5" thickBot="1" x14ac:dyDescent="0.25">
      <c r="A2073" s="43" t="str">
        <f>$A$38</f>
        <v>APPRENTICES</v>
      </c>
      <c r="B2073" s="112">
        <f>F2073+H2073+J2073+L2073+N2073+P2073+R2073</f>
        <v>0</v>
      </c>
      <c r="C2073" s="110">
        <f>G2073+I2073+K2073+M2073+O2073+Q2073+S2073</f>
        <v>0</v>
      </c>
      <c r="D2073" s="115">
        <f>F2073+H2073+J2073+L2073+N2073+P2073</f>
        <v>0</v>
      </c>
      <c r="E2073" s="112">
        <f>G2073+I2073+K2073+M2073+O2073+Q2073</f>
        <v>0</v>
      </c>
      <c r="F2073" s="94"/>
      <c r="G2073" s="56"/>
      <c r="H2073" s="95"/>
      <c r="I2073" s="56"/>
      <c r="J2073" s="95"/>
      <c r="K2073" s="56"/>
      <c r="L2073" s="95"/>
      <c r="M2073" s="56"/>
      <c r="N2073" s="95"/>
      <c r="O2073" s="56"/>
      <c r="P2073" s="95"/>
      <c r="Q2073" s="56"/>
      <c r="R2073" s="95"/>
      <c r="S2073" s="56"/>
      <c r="T2073" s="44"/>
      <c r="U2073" s="45"/>
      <c r="V2073" s="44"/>
      <c r="W2073" s="45"/>
    </row>
    <row r="2074" spans="1:23" ht="13.5" thickBot="1" x14ac:dyDescent="0.25">
      <c r="A2074" s="43" t="str">
        <f>$A$39</f>
        <v>OJT TRAINEES</v>
      </c>
      <c r="B2074" s="112">
        <f>F2074+H2074+J2074+L2074+N2074+P2074+R2074</f>
        <v>0</v>
      </c>
      <c r="C2074" s="110">
        <f>G2074+I2074+K2074+M2074+O2074+Q2074+S2074</f>
        <v>0</v>
      </c>
      <c r="D2074" s="115">
        <f>F2074+H2074+J2074+L2074+N2074+P2074</f>
        <v>0</v>
      </c>
      <c r="E2074" s="112">
        <f>G2074+I2074+K2074+M2074+O2074+Q2074</f>
        <v>0</v>
      </c>
      <c r="F2074" s="94"/>
      <c r="G2074" s="56"/>
      <c r="H2074" s="95"/>
      <c r="I2074" s="56"/>
      <c r="J2074" s="95"/>
      <c r="K2074" s="56"/>
      <c r="L2074" s="95"/>
      <c r="M2074" s="56"/>
      <c r="N2074" s="95"/>
      <c r="O2074" s="56"/>
      <c r="P2074" s="95"/>
      <c r="Q2074" s="56"/>
      <c r="R2074" s="95"/>
      <c r="S2074" s="56"/>
      <c r="T2074" s="46"/>
      <c r="U2074" s="47"/>
      <c r="V2074" s="46"/>
      <c r="W2074" s="47"/>
    </row>
    <row r="2075" spans="1:23" ht="15.75" customHeight="1" x14ac:dyDescent="0.2">
      <c r="A2075" s="228" t="str">
        <f>$A$40</f>
        <v xml:space="preserve">8. PREPARED BY: </v>
      </c>
      <c r="B2075" s="229"/>
      <c r="C2075" s="229"/>
      <c r="D2075" s="229"/>
      <c r="E2075" s="229"/>
      <c r="F2075" s="229"/>
      <c r="G2075" s="229"/>
      <c r="H2075" s="230"/>
      <c r="I2075" s="243" t="str">
        <f>$I$40</f>
        <v>9. DATE</v>
      </c>
      <c r="J2075" s="244"/>
      <c r="K2075" s="243" t="str">
        <f>$K$40</f>
        <v>10. REVIEWED BY:    (Signature and Title of State Highway Official)</v>
      </c>
      <c r="L2075" s="245"/>
      <c r="M2075" s="245"/>
      <c r="N2075" s="245"/>
      <c r="O2075" s="245"/>
      <c r="P2075" s="245"/>
      <c r="Q2075" s="245"/>
      <c r="R2075" s="245"/>
      <c r="S2075" s="245"/>
      <c r="T2075" s="245"/>
      <c r="U2075" s="244"/>
      <c r="V2075" s="243" t="s">
        <v>28</v>
      </c>
      <c r="W2075" s="246"/>
    </row>
    <row r="2076" spans="1:23" ht="12.75" customHeight="1" x14ac:dyDescent="0.2">
      <c r="A2076" s="247" t="str">
        <f>$A$41</f>
        <v>(Signature and Title of Contractors Representative)</v>
      </c>
      <c r="B2076" s="248"/>
      <c r="C2076" s="248"/>
      <c r="D2076" s="248"/>
      <c r="E2076" s="248"/>
      <c r="F2076" s="248"/>
      <c r="G2076" s="248"/>
      <c r="H2076" s="249"/>
      <c r="I2076" s="250" t="str">
        <f>IF($I$41="","",$I$41)</f>
        <v/>
      </c>
      <c r="J2076" s="192"/>
      <c r="K2076" s="253" t="str">
        <f>IF($K$41="","",$K$41)</f>
        <v/>
      </c>
      <c r="L2076" s="146"/>
      <c r="M2076" s="146"/>
      <c r="N2076" s="146"/>
      <c r="O2076" s="146"/>
      <c r="P2076" s="146"/>
      <c r="Q2076" s="146"/>
      <c r="R2076" s="146"/>
      <c r="S2076" s="146"/>
      <c r="T2076" s="146"/>
      <c r="U2076" s="254"/>
      <c r="V2076" s="258" t="str">
        <f>IF($V$41="","",$V$41)</f>
        <v/>
      </c>
      <c r="W2076" s="259"/>
    </row>
    <row r="2077" spans="1:23" x14ac:dyDescent="0.2">
      <c r="A2077" s="262" t="str">
        <f>IF($A$42="","",$A$42)</f>
        <v/>
      </c>
      <c r="B2077" s="263"/>
      <c r="C2077" s="263"/>
      <c r="D2077" s="263"/>
      <c r="E2077" s="263"/>
      <c r="F2077" s="263"/>
      <c r="G2077" s="263"/>
      <c r="H2077" s="264"/>
      <c r="I2077" s="193"/>
      <c r="J2077" s="192"/>
      <c r="K2077" s="253"/>
      <c r="L2077" s="146"/>
      <c r="M2077" s="146"/>
      <c r="N2077" s="146"/>
      <c r="O2077" s="146"/>
      <c r="P2077" s="146"/>
      <c r="Q2077" s="146"/>
      <c r="R2077" s="146"/>
      <c r="S2077" s="146"/>
      <c r="T2077" s="146"/>
      <c r="U2077" s="254"/>
      <c r="V2077" s="258"/>
      <c r="W2077" s="259"/>
    </row>
    <row r="2078" spans="1:23" x14ac:dyDescent="0.2">
      <c r="A2078" s="262"/>
      <c r="B2078" s="263"/>
      <c r="C2078" s="263"/>
      <c r="D2078" s="263"/>
      <c r="E2078" s="263"/>
      <c r="F2078" s="263"/>
      <c r="G2078" s="263"/>
      <c r="H2078" s="264"/>
      <c r="I2078" s="193"/>
      <c r="J2078" s="192"/>
      <c r="K2078" s="253"/>
      <c r="L2078" s="146"/>
      <c r="M2078" s="146"/>
      <c r="N2078" s="146"/>
      <c r="O2078" s="146"/>
      <c r="P2078" s="146"/>
      <c r="Q2078" s="146"/>
      <c r="R2078" s="146"/>
      <c r="S2078" s="146"/>
      <c r="T2078" s="146"/>
      <c r="U2078" s="254"/>
      <c r="V2078" s="258"/>
      <c r="W2078" s="259"/>
    </row>
    <row r="2079" spans="1:23" ht="13.5" thickBot="1" x14ac:dyDescent="0.25">
      <c r="A2079" s="265"/>
      <c r="B2079" s="266"/>
      <c r="C2079" s="266"/>
      <c r="D2079" s="266"/>
      <c r="E2079" s="266"/>
      <c r="F2079" s="266"/>
      <c r="G2079" s="266"/>
      <c r="H2079" s="267"/>
      <c r="I2079" s="251"/>
      <c r="J2079" s="252"/>
      <c r="K2079" s="255"/>
      <c r="L2079" s="256"/>
      <c r="M2079" s="256"/>
      <c r="N2079" s="256"/>
      <c r="O2079" s="256"/>
      <c r="P2079" s="256"/>
      <c r="Q2079" s="256"/>
      <c r="R2079" s="256"/>
      <c r="S2079" s="256"/>
      <c r="T2079" s="256"/>
      <c r="U2079" s="257"/>
      <c r="V2079" s="260"/>
      <c r="W2079" s="261"/>
    </row>
    <row r="2080" spans="1:23" x14ac:dyDescent="0.2">
      <c r="A2080" s="234" t="str">
        <f>$A$45</f>
        <v>Form FHWA- 1391 (Rev. 06-22)</v>
      </c>
      <c r="B2080" s="235"/>
      <c r="C2080" s="236"/>
      <c r="D2080" s="236"/>
      <c r="E2080" s="49"/>
      <c r="F2080" s="49"/>
      <c r="G2080" s="49"/>
      <c r="H2080" s="49"/>
      <c r="I2080" s="49"/>
      <c r="J2080" s="237" t="str">
        <f>$J$45</f>
        <v>PREVIOUS EDITIONS ARE OBSOLETE</v>
      </c>
      <c r="K2080" s="237"/>
      <c r="L2080" s="237"/>
      <c r="M2080" s="237"/>
      <c r="N2080" s="237"/>
      <c r="O2080" s="237"/>
      <c r="P2080" s="237"/>
      <c r="Q2080" s="237"/>
      <c r="R2080" s="237"/>
      <c r="S2080" s="237"/>
      <c r="T2080" s="237"/>
      <c r="U2080" s="237"/>
      <c r="V2080" s="237"/>
      <c r="W2080" s="237"/>
    </row>
    <row r="2081" spans="1:23" ht="13.5" thickBot="1" x14ac:dyDescent="0.25"/>
    <row r="2082" spans="1:23" s="52" customFormat="1" ht="18.75" thickBot="1" x14ac:dyDescent="0.3">
      <c r="A2082" s="207" t="str">
        <f>$A$10</f>
        <v xml:space="preserve">FEDERAL-AID HIGHWAY CONSTRUCTION CONTRACTORS ANNUAL EEO REPORT </v>
      </c>
      <c r="B2082" s="208"/>
      <c r="C2082" s="208"/>
      <c r="D2082" s="208"/>
      <c r="E2082" s="208"/>
      <c r="F2082" s="208"/>
      <c r="G2082" s="208"/>
      <c r="H2082" s="208"/>
      <c r="I2082" s="208"/>
      <c r="J2082" s="208"/>
      <c r="K2082" s="208"/>
      <c r="L2082" s="208"/>
      <c r="M2082" s="208"/>
      <c r="N2082" s="208"/>
      <c r="O2082" s="208"/>
      <c r="P2082" s="208"/>
      <c r="Q2082" s="208"/>
      <c r="R2082" s="208"/>
      <c r="S2082" s="208"/>
      <c r="T2082" s="208"/>
      <c r="U2082" s="208"/>
      <c r="V2082" s="208"/>
      <c r="W2082" s="209"/>
    </row>
    <row r="2083" spans="1:23" ht="12.75" customHeight="1" x14ac:dyDescent="0.2">
      <c r="A2083" s="210" t="str">
        <f>$A$11</f>
        <v xml:space="preserve">1. SELECT FIELD FROM DROPDOWN MENU: </v>
      </c>
      <c r="B2083" s="211"/>
      <c r="C2083" s="211"/>
      <c r="D2083" s="212"/>
      <c r="E2083" s="213" t="str">
        <f>$E$11</f>
        <v>2. COMPANY NAME, CITY, STATE:</v>
      </c>
      <c r="F2083" s="138"/>
      <c r="G2083" s="138"/>
      <c r="H2083" s="138"/>
      <c r="I2083" s="214"/>
      <c r="J2083" s="161" t="str">
        <f>$J$11</f>
        <v>3. PROJECT NAME or DESCRIPTION:</v>
      </c>
      <c r="K2083" s="162"/>
      <c r="L2083" s="162"/>
      <c r="M2083" s="162"/>
      <c r="N2083" s="163" t="str">
        <f>$N$11</f>
        <v>4. DOLLAR AMOUNT OF CONTRACT:</v>
      </c>
      <c r="O2083" s="164"/>
      <c r="P2083" s="164"/>
      <c r="Q2083" s="164"/>
      <c r="R2083" s="215" t="str">
        <f>$R$11</f>
        <v>5.REPORTING WEEK FOR THIS PROJECT:</v>
      </c>
      <c r="S2083" s="216"/>
      <c r="T2083" s="216"/>
      <c r="U2083" s="216"/>
      <c r="V2083" s="216"/>
      <c r="W2083" s="217"/>
    </row>
    <row r="2084" spans="1:23" ht="12.75" customHeight="1" x14ac:dyDescent="0.2">
      <c r="A2084" s="184"/>
      <c r="B2084" s="185"/>
      <c r="C2084" s="185"/>
      <c r="D2084" s="186"/>
      <c r="E2084" s="190" t="str">
        <f>IF($D$4="","Enter Company information at top of spreadsheet",$D$4)</f>
        <v>Enter Company information at top of spreadsheet</v>
      </c>
      <c r="F2084" s="191"/>
      <c r="G2084" s="191"/>
      <c r="H2084" s="191"/>
      <c r="I2084" s="192"/>
      <c r="J2084" s="165"/>
      <c r="K2084" s="166"/>
      <c r="L2084" s="166"/>
      <c r="M2084" s="166"/>
      <c r="N2084" s="169"/>
      <c r="O2084" s="170"/>
      <c r="P2084" s="170"/>
      <c r="Q2084" s="171"/>
      <c r="R2084" s="197"/>
      <c r="S2084" s="198"/>
      <c r="T2084" s="198"/>
      <c r="U2084" s="198"/>
      <c r="V2084" s="198"/>
      <c r="W2084" s="199"/>
    </row>
    <row r="2085" spans="1:23" x14ac:dyDescent="0.2">
      <c r="A2085" s="184"/>
      <c r="B2085" s="185"/>
      <c r="C2085" s="185"/>
      <c r="D2085" s="186"/>
      <c r="E2085" s="193"/>
      <c r="F2085" s="191"/>
      <c r="G2085" s="191"/>
      <c r="H2085" s="191"/>
      <c r="I2085" s="192"/>
      <c r="J2085" s="165"/>
      <c r="K2085" s="166"/>
      <c r="L2085" s="166"/>
      <c r="M2085" s="166"/>
      <c r="N2085" s="172"/>
      <c r="O2085" s="170"/>
      <c r="P2085" s="170"/>
      <c r="Q2085" s="171"/>
      <c r="R2085" s="200"/>
      <c r="S2085" s="198"/>
      <c r="T2085" s="198"/>
      <c r="U2085" s="198"/>
      <c r="V2085" s="198"/>
      <c r="W2085" s="199"/>
    </row>
    <row r="2086" spans="1:23" ht="13.5" thickBot="1" x14ac:dyDescent="0.25">
      <c r="A2086" s="187"/>
      <c r="B2086" s="188"/>
      <c r="C2086" s="188"/>
      <c r="D2086" s="189"/>
      <c r="E2086" s="194"/>
      <c r="F2086" s="195"/>
      <c r="G2086" s="195"/>
      <c r="H2086" s="195"/>
      <c r="I2086" s="196"/>
      <c r="J2086" s="167"/>
      <c r="K2086" s="168"/>
      <c r="L2086" s="168"/>
      <c r="M2086" s="168"/>
      <c r="N2086" s="173"/>
      <c r="O2086" s="174"/>
      <c r="P2086" s="174"/>
      <c r="Q2086" s="175"/>
      <c r="R2086" s="201"/>
      <c r="S2086" s="202"/>
      <c r="T2086" s="202"/>
      <c r="U2086" s="202"/>
      <c r="V2086" s="202"/>
      <c r="W2086" s="203"/>
    </row>
    <row r="2087" spans="1:23" ht="13.5" customHeight="1" thickBot="1" x14ac:dyDescent="0.25">
      <c r="A2087" s="204" t="str">
        <f>$A$15</f>
        <v>This collection of information is required by law and regulation 23 U.S.C. 140a and 23 CFR Part 230. The OMB control number for this collection is 2125-0019 expiring in March 2025.</v>
      </c>
      <c r="B2087" s="205"/>
      <c r="C2087" s="205"/>
      <c r="D2087" s="205"/>
      <c r="E2087" s="205"/>
      <c r="F2087" s="205"/>
      <c r="G2087" s="205"/>
      <c r="H2087" s="205"/>
      <c r="I2087" s="205"/>
      <c r="J2087" s="205"/>
      <c r="K2087" s="205"/>
      <c r="L2087" s="205"/>
      <c r="M2087" s="205"/>
      <c r="N2087" s="205"/>
      <c r="O2087" s="205"/>
      <c r="P2087" s="205"/>
      <c r="Q2087" s="205"/>
      <c r="R2087" s="205"/>
      <c r="S2087" s="205"/>
      <c r="T2087" s="205"/>
      <c r="U2087" s="205"/>
      <c r="V2087" s="205"/>
      <c r="W2087" s="206"/>
    </row>
    <row r="2088" spans="1:23" ht="30.75" customHeight="1" thickBot="1" x14ac:dyDescent="0.25">
      <c r="A2088" s="178" t="str">
        <f>$A$16</f>
        <v>6. WORKFORCE ON FEDERAL-AID AND CONSTRUCTION SITE(S) DURING LAST FULL PAY PERIOD ENDING IN JULY 2024</v>
      </c>
      <c r="B2088" s="179"/>
      <c r="C2088" s="179"/>
      <c r="D2088" s="179"/>
      <c r="E2088" s="179"/>
      <c r="F2088" s="179"/>
      <c r="G2088" s="179"/>
      <c r="H2088" s="179"/>
      <c r="I2088" s="179"/>
      <c r="J2088" s="179"/>
      <c r="K2088" s="179"/>
      <c r="L2088" s="179"/>
      <c r="M2088" s="179"/>
      <c r="N2088" s="179"/>
      <c r="O2088" s="179"/>
      <c r="P2088" s="179"/>
      <c r="Q2088" s="179"/>
      <c r="R2088" s="179"/>
      <c r="S2088" s="179"/>
      <c r="T2088" s="179"/>
      <c r="U2088" s="179"/>
      <c r="V2088" s="179"/>
      <c r="W2088" s="180"/>
    </row>
    <row r="2089" spans="1:23" ht="14.25" thickTop="1" thickBot="1" x14ac:dyDescent="0.25">
      <c r="A2089" s="181" t="str">
        <f>$A$17</f>
        <v>TABLE A</v>
      </c>
      <c r="B2089" s="182"/>
      <c r="C2089" s="182"/>
      <c r="D2089" s="182"/>
      <c r="E2089" s="182"/>
      <c r="F2089" s="182"/>
      <c r="G2089" s="182"/>
      <c r="H2089" s="182"/>
      <c r="I2089" s="182"/>
      <c r="J2089" s="182"/>
      <c r="K2089" s="182"/>
      <c r="L2089" s="182"/>
      <c r="M2089" s="182"/>
      <c r="N2089" s="182"/>
      <c r="O2089" s="182"/>
      <c r="P2089" s="182"/>
      <c r="Q2089" s="182"/>
      <c r="R2089" s="182"/>
      <c r="S2089" s="183"/>
      <c r="T2089" s="231" t="str">
        <f>$T$17</f>
        <v>TABLE B</v>
      </c>
      <c r="U2089" s="232"/>
      <c r="V2089" s="232"/>
      <c r="W2089" s="233"/>
    </row>
    <row r="2090" spans="1:23" ht="99.75" customHeight="1" thickTop="1" thickBot="1" x14ac:dyDescent="0.25">
      <c r="A2090" s="32" t="str">
        <f>$A$18</f>
        <v>JOB CATEGORIES</v>
      </c>
      <c r="B2090" s="238" t="str">
        <f>$B$18</f>
        <v>TOTAL EMPLOYED</v>
      </c>
      <c r="C2090" s="239"/>
      <c r="D2090" s="240" t="str">
        <f>$D$18</f>
        <v>TOTAL RACIAL / ETHNIC MINORITY</v>
      </c>
      <c r="E2090" s="241"/>
      <c r="F2090" s="242" t="str">
        <f>$F$18</f>
        <v>BLACK or
AFRICAN
AMERICAN</v>
      </c>
      <c r="G2090" s="177"/>
      <c r="H2090" s="176" t="str">
        <f>$H$18</f>
        <v>HISPANIC OR LATINO</v>
      </c>
      <c r="I2090" s="177"/>
      <c r="J2090" s="176" t="str">
        <f>$J$18</f>
        <v>AMERICAN 
INDIAN OR 
ALASKA 
NATIVE</v>
      </c>
      <c r="K2090" s="177"/>
      <c r="L2090" s="176" t="str">
        <f>$L$18</f>
        <v>ASIAN</v>
      </c>
      <c r="M2090" s="177"/>
      <c r="N2090" s="176" t="str">
        <f>$N$18</f>
        <v>NATIVE 
HAWAIIAN OR 
OTHER PACIFIC ISLANDER</v>
      </c>
      <c r="O2090" s="177"/>
      <c r="P2090" s="176" t="str">
        <f>$P$18</f>
        <v>TWO OR MORE RACES</v>
      </c>
      <c r="Q2090" s="177"/>
      <c r="R2090" s="176" t="str">
        <f>$R$18</f>
        <v xml:space="preserve">WHITE </v>
      </c>
      <c r="S2090" s="218"/>
      <c r="T2090" s="219" t="str">
        <f>$T$18</f>
        <v>APPRENTICES</v>
      </c>
      <c r="U2090" s="219"/>
      <c r="V2090" s="220" t="str">
        <f>$V$18</f>
        <v>ON THE JOB TRAINEES</v>
      </c>
      <c r="W2090" s="221"/>
    </row>
    <row r="2091" spans="1:23" ht="13.5" thickBot="1" x14ac:dyDescent="0.25">
      <c r="A2091" s="33"/>
      <c r="B2091" s="34" t="str">
        <f>$B$19</f>
        <v>M</v>
      </c>
      <c r="C2091" s="35" t="str">
        <f>$C$19</f>
        <v>F</v>
      </c>
      <c r="D2091" s="36" t="str">
        <f>$D$19</f>
        <v>M</v>
      </c>
      <c r="E2091" s="35" t="str">
        <f>$E$19</f>
        <v>F</v>
      </c>
      <c r="F2091" s="37" t="str">
        <f>$F$19</f>
        <v>M</v>
      </c>
      <c r="G2091" s="38" t="str">
        <f>$G$19</f>
        <v>F</v>
      </c>
      <c r="H2091" s="39" t="str">
        <f>$H$19</f>
        <v>M</v>
      </c>
      <c r="I2091" s="38" t="str">
        <f>$I$19</f>
        <v>F</v>
      </c>
      <c r="J2091" s="39" t="str">
        <f>$J$19</f>
        <v>M</v>
      </c>
      <c r="K2091" s="38" t="str">
        <f>$K$19</f>
        <v>F</v>
      </c>
      <c r="L2091" s="39" t="str">
        <f>$L$19</f>
        <v>M</v>
      </c>
      <c r="M2091" s="38" t="str">
        <f>$M$19</f>
        <v>F</v>
      </c>
      <c r="N2091" s="39" t="str">
        <f>$N$19</f>
        <v>M</v>
      </c>
      <c r="O2091" s="38" t="str">
        <f>$O$19</f>
        <v>F</v>
      </c>
      <c r="P2091" s="39" t="str">
        <f>$P$19</f>
        <v>M</v>
      </c>
      <c r="Q2091" s="38" t="str">
        <f>$Q$19</f>
        <v>F</v>
      </c>
      <c r="R2091" s="39" t="str">
        <f>$R$19</f>
        <v>M</v>
      </c>
      <c r="S2091" s="40" t="str">
        <f>$S$19</f>
        <v>F</v>
      </c>
      <c r="T2091" s="41" t="str">
        <f>$T$19</f>
        <v>M</v>
      </c>
      <c r="U2091" s="35" t="str">
        <f>$U$19</f>
        <v>F</v>
      </c>
      <c r="V2091" s="96" t="str">
        <f>$V$19</f>
        <v>M</v>
      </c>
      <c r="W2091" s="42" t="str">
        <f>$W$19</f>
        <v>F</v>
      </c>
    </row>
    <row r="2092" spans="1:23" ht="13.5" thickBot="1" x14ac:dyDescent="0.25">
      <c r="A2092" s="43" t="str">
        <f>$A$20</f>
        <v>OFFICIALS</v>
      </c>
      <c r="B2092" s="111">
        <f>F2092+H2092+J2092+L2092+N2092+P2092+R2092</f>
        <v>0</v>
      </c>
      <c r="C2092" s="112">
        <f t="shared" ref="C2092:C2106" si="335">G2092+I2092+K2092+M2092+O2092+Q2092+S2092</f>
        <v>0</v>
      </c>
      <c r="D2092" s="113">
        <f t="shared" ref="D2092:D2106" si="336">F2092+H2092+J2092+L2092+N2092+P2092</f>
        <v>0</v>
      </c>
      <c r="E2092" s="112">
        <f t="shared" ref="E2092:E2106" si="337">G2092+I2092+K2092+M2092+O2092+Q2092</f>
        <v>0</v>
      </c>
      <c r="F2092" s="55"/>
      <c r="G2092" s="56"/>
      <c r="H2092" s="57"/>
      <c r="I2092" s="56"/>
      <c r="J2092" s="57"/>
      <c r="K2092" s="56"/>
      <c r="L2092" s="57"/>
      <c r="M2092" s="56"/>
      <c r="N2092" s="57"/>
      <c r="O2092" s="56"/>
      <c r="P2092" s="57"/>
      <c r="Q2092" s="56"/>
      <c r="R2092" s="58"/>
      <c r="S2092" s="59"/>
      <c r="T2092" s="128"/>
      <c r="U2092" s="129"/>
      <c r="V2092" s="128"/>
      <c r="W2092" s="130"/>
    </row>
    <row r="2093" spans="1:23" ht="13.5" thickBot="1" x14ac:dyDescent="0.25">
      <c r="A2093" s="43" t="str">
        <f>$A$21</f>
        <v>SUPERVISORS</v>
      </c>
      <c r="B2093" s="111">
        <f t="shared" ref="B2093:B2106" si="338">F2093+H2093+J2093+L2093+N2093+P2093+R2093</f>
        <v>0</v>
      </c>
      <c r="C2093" s="112">
        <f t="shared" si="335"/>
        <v>0</v>
      </c>
      <c r="D2093" s="113">
        <f t="shared" si="336"/>
        <v>0</v>
      </c>
      <c r="E2093" s="112">
        <f t="shared" si="337"/>
        <v>0</v>
      </c>
      <c r="F2093" s="55"/>
      <c r="G2093" s="56"/>
      <c r="H2093" s="57"/>
      <c r="I2093" s="56"/>
      <c r="J2093" s="57"/>
      <c r="K2093" s="56"/>
      <c r="L2093" s="57"/>
      <c r="M2093" s="56"/>
      <c r="N2093" s="57"/>
      <c r="O2093" s="56"/>
      <c r="P2093" s="57"/>
      <c r="Q2093" s="60"/>
      <c r="R2093" s="61"/>
      <c r="S2093" s="62"/>
      <c r="T2093" s="131"/>
      <c r="U2093" s="132"/>
      <c r="V2093" s="131"/>
      <c r="W2093" s="133"/>
    </row>
    <row r="2094" spans="1:23" ht="13.5" thickBot="1" x14ac:dyDescent="0.25">
      <c r="A2094" s="43" t="str">
        <f>$A$22</f>
        <v>FOREMEN/WOMEN</v>
      </c>
      <c r="B2094" s="111">
        <f t="shared" si="338"/>
        <v>0</v>
      </c>
      <c r="C2094" s="112">
        <f t="shared" si="335"/>
        <v>0</v>
      </c>
      <c r="D2094" s="113">
        <f t="shared" si="336"/>
        <v>0</v>
      </c>
      <c r="E2094" s="112">
        <f t="shared" si="337"/>
        <v>0</v>
      </c>
      <c r="F2094" s="55"/>
      <c r="G2094" s="56"/>
      <c r="H2094" s="57"/>
      <c r="I2094" s="56"/>
      <c r="J2094" s="57"/>
      <c r="K2094" s="56"/>
      <c r="L2094" s="57"/>
      <c r="M2094" s="56"/>
      <c r="N2094" s="57"/>
      <c r="O2094" s="56"/>
      <c r="P2094" s="57"/>
      <c r="Q2094" s="60"/>
      <c r="R2094" s="65"/>
      <c r="S2094" s="66"/>
      <c r="T2094" s="134"/>
      <c r="U2094" s="135"/>
      <c r="V2094" s="134"/>
      <c r="W2094" s="136"/>
    </row>
    <row r="2095" spans="1:23" ht="13.5" thickBot="1" x14ac:dyDescent="0.25">
      <c r="A2095" s="43" t="str">
        <f>$A$23</f>
        <v>CLERICAL</v>
      </c>
      <c r="B2095" s="111">
        <f t="shared" si="338"/>
        <v>0</v>
      </c>
      <c r="C2095" s="112">
        <f t="shared" si="335"/>
        <v>0</v>
      </c>
      <c r="D2095" s="113">
        <f t="shared" si="336"/>
        <v>0</v>
      </c>
      <c r="E2095" s="112">
        <f t="shared" si="337"/>
        <v>0</v>
      </c>
      <c r="F2095" s="55"/>
      <c r="G2095" s="56"/>
      <c r="H2095" s="57"/>
      <c r="I2095" s="56"/>
      <c r="J2095" s="57"/>
      <c r="K2095" s="56"/>
      <c r="L2095" s="57"/>
      <c r="M2095" s="56"/>
      <c r="N2095" s="57"/>
      <c r="O2095" s="56"/>
      <c r="P2095" s="57"/>
      <c r="Q2095" s="60"/>
      <c r="R2095" s="65"/>
      <c r="S2095" s="66"/>
      <c r="T2095" s="134"/>
      <c r="U2095" s="135"/>
      <c r="V2095" s="134"/>
      <c r="W2095" s="136"/>
    </row>
    <row r="2096" spans="1:23" ht="13.5" thickBot="1" x14ac:dyDescent="0.25">
      <c r="A2096" s="43" t="str">
        <f>$A$24</f>
        <v>EQUIPMENT OPERATORS</v>
      </c>
      <c r="B2096" s="111">
        <f t="shared" si="338"/>
        <v>0</v>
      </c>
      <c r="C2096" s="112">
        <f t="shared" si="335"/>
        <v>0</v>
      </c>
      <c r="D2096" s="113">
        <f t="shared" si="336"/>
        <v>0</v>
      </c>
      <c r="E2096" s="112">
        <f t="shared" si="337"/>
        <v>0</v>
      </c>
      <c r="F2096" s="55"/>
      <c r="G2096" s="56"/>
      <c r="H2096" s="57"/>
      <c r="I2096" s="56"/>
      <c r="J2096" s="57"/>
      <c r="K2096" s="56"/>
      <c r="L2096" s="57"/>
      <c r="M2096" s="56"/>
      <c r="N2096" s="57"/>
      <c r="O2096" s="56"/>
      <c r="P2096" s="57"/>
      <c r="Q2096" s="60"/>
      <c r="R2096" s="65"/>
      <c r="S2096" s="66"/>
      <c r="T2096" s="67"/>
      <c r="U2096" s="89"/>
      <c r="V2096" s="67"/>
      <c r="W2096" s="68"/>
    </row>
    <row r="2097" spans="1:23" ht="13.5" thickBot="1" x14ac:dyDescent="0.25">
      <c r="A2097" s="43" t="str">
        <f>$A$25</f>
        <v>MECHANICS</v>
      </c>
      <c r="B2097" s="111">
        <f t="shared" si="338"/>
        <v>0</v>
      </c>
      <c r="C2097" s="112">
        <f t="shared" si="335"/>
        <v>0</v>
      </c>
      <c r="D2097" s="113">
        <f t="shared" si="336"/>
        <v>0</v>
      </c>
      <c r="E2097" s="112">
        <f t="shared" si="337"/>
        <v>0</v>
      </c>
      <c r="F2097" s="55"/>
      <c r="G2097" s="56"/>
      <c r="H2097" s="57"/>
      <c r="I2097" s="56"/>
      <c r="J2097" s="57"/>
      <c r="K2097" s="56"/>
      <c r="L2097" s="57"/>
      <c r="M2097" s="56"/>
      <c r="N2097" s="57"/>
      <c r="O2097" s="56"/>
      <c r="P2097" s="57"/>
      <c r="Q2097" s="60"/>
      <c r="R2097" s="65"/>
      <c r="S2097" s="66"/>
      <c r="T2097" s="67"/>
      <c r="U2097" s="89"/>
      <c r="V2097" s="67"/>
      <c r="W2097" s="68"/>
    </row>
    <row r="2098" spans="1:23" ht="13.5" thickBot="1" x14ac:dyDescent="0.25">
      <c r="A2098" s="43" t="str">
        <f>$A$26</f>
        <v>TRUCK DRIVERS</v>
      </c>
      <c r="B2098" s="111">
        <f t="shared" si="338"/>
        <v>0</v>
      </c>
      <c r="C2098" s="112">
        <f t="shared" si="335"/>
        <v>0</v>
      </c>
      <c r="D2098" s="113">
        <f t="shared" si="336"/>
        <v>0</v>
      </c>
      <c r="E2098" s="112">
        <f t="shared" si="337"/>
        <v>0</v>
      </c>
      <c r="F2098" s="55"/>
      <c r="G2098" s="56"/>
      <c r="H2098" s="57"/>
      <c r="I2098" s="56"/>
      <c r="J2098" s="57"/>
      <c r="K2098" s="56"/>
      <c r="L2098" s="57"/>
      <c r="M2098" s="56"/>
      <c r="N2098" s="57"/>
      <c r="O2098" s="56"/>
      <c r="P2098" s="57"/>
      <c r="Q2098" s="60"/>
      <c r="R2098" s="69"/>
      <c r="S2098" s="70"/>
      <c r="T2098" s="63"/>
      <c r="U2098" s="90"/>
      <c r="V2098" s="63"/>
      <c r="W2098" s="64"/>
    </row>
    <row r="2099" spans="1:23" ht="13.5" thickBot="1" x14ac:dyDescent="0.25">
      <c r="A2099" s="43" t="str">
        <f>$A$27</f>
        <v>IRONWORKERS</v>
      </c>
      <c r="B2099" s="111">
        <f t="shared" si="338"/>
        <v>0</v>
      </c>
      <c r="C2099" s="112">
        <f t="shared" si="335"/>
        <v>0</v>
      </c>
      <c r="D2099" s="113">
        <f t="shared" si="336"/>
        <v>0</v>
      </c>
      <c r="E2099" s="112">
        <f t="shared" si="337"/>
        <v>0</v>
      </c>
      <c r="F2099" s="55"/>
      <c r="G2099" s="56"/>
      <c r="H2099" s="57"/>
      <c r="I2099" s="56"/>
      <c r="J2099" s="57"/>
      <c r="K2099" s="56"/>
      <c r="L2099" s="57"/>
      <c r="M2099" s="56"/>
      <c r="N2099" s="57"/>
      <c r="O2099" s="56"/>
      <c r="P2099" s="57"/>
      <c r="Q2099" s="60"/>
      <c r="R2099" s="71"/>
      <c r="S2099" s="72"/>
      <c r="T2099" s="73"/>
      <c r="U2099" s="91"/>
      <c r="V2099" s="73"/>
      <c r="W2099" s="74"/>
    </row>
    <row r="2100" spans="1:23" ht="13.5" thickBot="1" x14ac:dyDescent="0.25">
      <c r="A2100" s="43" t="str">
        <f>$A$28</f>
        <v>CARPENTERS</v>
      </c>
      <c r="B2100" s="111">
        <f t="shared" si="338"/>
        <v>0</v>
      </c>
      <c r="C2100" s="112">
        <f t="shared" si="335"/>
        <v>0</v>
      </c>
      <c r="D2100" s="113">
        <f t="shared" si="336"/>
        <v>0</v>
      </c>
      <c r="E2100" s="112">
        <f t="shared" si="337"/>
        <v>0</v>
      </c>
      <c r="F2100" s="55"/>
      <c r="G2100" s="56"/>
      <c r="H2100" s="57"/>
      <c r="I2100" s="56"/>
      <c r="J2100" s="57"/>
      <c r="K2100" s="56"/>
      <c r="L2100" s="57"/>
      <c r="M2100" s="56"/>
      <c r="N2100" s="57"/>
      <c r="O2100" s="56"/>
      <c r="P2100" s="57"/>
      <c r="Q2100" s="60"/>
      <c r="R2100" s="71"/>
      <c r="S2100" s="72"/>
      <c r="T2100" s="73"/>
      <c r="U2100" s="91"/>
      <c r="V2100" s="73"/>
      <c r="W2100" s="74"/>
    </row>
    <row r="2101" spans="1:23" ht="13.5" thickBot="1" x14ac:dyDescent="0.25">
      <c r="A2101" s="43" t="str">
        <f>$A$29</f>
        <v>CEMENT MASONS</v>
      </c>
      <c r="B2101" s="111">
        <f t="shared" si="338"/>
        <v>0</v>
      </c>
      <c r="C2101" s="112">
        <f t="shared" si="335"/>
        <v>0</v>
      </c>
      <c r="D2101" s="113">
        <f t="shared" si="336"/>
        <v>0</v>
      </c>
      <c r="E2101" s="112">
        <f t="shared" si="337"/>
        <v>0</v>
      </c>
      <c r="F2101" s="55"/>
      <c r="G2101" s="56"/>
      <c r="H2101" s="57"/>
      <c r="I2101" s="56"/>
      <c r="J2101" s="57"/>
      <c r="K2101" s="56"/>
      <c r="L2101" s="57"/>
      <c r="M2101" s="56"/>
      <c r="N2101" s="57"/>
      <c r="O2101" s="56"/>
      <c r="P2101" s="57"/>
      <c r="Q2101" s="60"/>
      <c r="R2101" s="71"/>
      <c r="S2101" s="72"/>
      <c r="T2101" s="73"/>
      <c r="U2101" s="91"/>
      <c r="V2101" s="73"/>
      <c r="W2101" s="74"/>
    </row>
    <row r="2102" spans="1:23" ht="13.5" thickBot="1" x14ac:dyDescent="0.25">
      <c r="A2102" s="43" t="str">
        <f>$A$30</f>
        <v>ELECTRICIANS</v>
      </c>
      <c r="B2102" s="111">
        <f t="shared" si="338"/>
        <v>0</v>
      </c>
      <c r="C2102" s="112">
        <f t="shared" si="335"/>
        <v>0</v>
      </c>
      <c r="D2102" s="113">
        <f t="shared" si="336"/>
        <v>0</v>
      </c>
      <c r="E2102" s="112">
        <f t="shared" si="337"/>
        <v>0</v>
      </c>
      <c r="F2102" s="55"/>
      <c r="G2102" s="56"/>
      <c r="H2102" s="57"/>
      <c r="I2102" s="56"/>
      <c r="J2102" s="57"/>
      <c r="K2102" s="56"/>
      <c r="L2102" s="57"/>
      <c r="M2102" s="56"/>
      <c r="N2102" s="57"/>
      <c r="O2102" s="56"/>
      <c r="P2102" s="57"/>
      <c r="Q2102" s="60"/>
      <c r="R2102" s="71"/>
      <c r="S2102" s="72"/>
      <c r="T2102" s="73"/>
      <c r="U2102" s="91"/>
      <c r="V2102" s="73"/>
      <c r="W2102" s="74"/>
    </row>
    <row r="2103" spans="1:23" ht="13.5" thickBot="1" x14ac:dyDescent="0.25">
      <c r="A2103" s="43" t="str">
        <f>$A$31</f>
        <v>PIPEFITTER/PLUMBERS</v>
      </c>
      <c r="B2103" s="111">
        <f t="shared" si="338"/>
        <v>0</v>
      </c>
      <c r="C2103" s="112">
        <f t="shared" si="335"/>
        <v>0</v>
      </c>
      <c r="D2103" s="113">
        <f t="shared" si="336"/>
        <v>0</v>
      </c>
      <c r="E2103" s="112">
        <f t="shared" si="337"/>
        <v>0</v>
      </c>
      <c r="F2103" s="55"/>
      <c r="G2103" s="56"/>
      <c r="H2103" s="57"/>
      <c r="I2103" s="56"/>
      <c r="J2103" s="57"/>
      <c r="K2103" s="56"/>
      <c r="L2103" s="57"/>
      <c r="M2103" s="56"/>
      <c r="N2103" s="57"/>
      <c r="O2103" s="56"/>
      <c r="P2103" s="57"/>
      <c r="Q2103" s="56"/>
      <c r="R2103" s="75"/>
      <c r="S2103" s="76"/>
      <c r="T2103" s="77"/>
      <c r="U2103" s="92"/>
      <c r="V2103" s="77"/>
      <c r="W2103" s="78"/>
    </row>
    <row r="2104" spans="1:23" ht="13.5" thickBot="1" x14ac:dyDescent="0.25">
      <c r="A2104" s="43" t="str">
        <f>$A$32</f>
        <v>PAINTERS</v>
      </c>
      <c r="B2104" s="111">
        <f t="shared" si="338"/>
        <v>0</v>
      </c>
      <c r="C2104" s="112">
        <f t="shared" si="335"/>
        <v>0</v>
      </c>
      <c r="D2104" s="113">
        <f t="shared" si="336"/>
        <v>0</v>
      </c>
      <c r="E2104" s="112">
        <f t="shared" si="337"/>
        <v>0</v>
      </c>
      <c r="F2104" s="55"/>
      <c r="G2104" s="56"/>
      <c r="H2104" s="57"/>
      <c r="I2104" s="56"/>
      <c r="J2104" s="57"/>
      <c r="K2104" s="56"/>
      <c r="L2104" s="57"/>
      <c r="M2104" s="56"/>
      <c r="N2104" s="57"/>
      <c r="O2104" s="56"/>
      <c r="P2104" s="57"/>
      <c r="Q2104" s="56"/>
      <c r="R2104" s="57"/>
      <c r="S2104" s="79"/>
      <c r="T2104" s="80"/>
      <c r="U2104" s="93"/>
      <c r="V2104" s="80"/>
      <c r="W2104" s="81"/>
    </row>
    <row r="2105" spans="1:23" ht="13.5" thickBot="1" x14ac:dyDescent="0.25">
      <c r="A2105" s="43" t="str">
        <f>$A$33</f>
        <v>LABORERS-SEMI SKILLED</v>
      </c>
      <c r="B2105" s="111">
        <f t="shared" si="338"/>
        <v>0</v>
      </c>
      <c r="C2105" s="112">
        <f t="shared" si="335"/>
        <v>0</v>
      </c>
      <c r="D2105" s="113">
        <f t="shared" si="336"/>
        <v>0</v>
      </c>
      <c r="E2105" s="112">
        <f t="shared" si="337"/>
        <v>0</v>
      </c>
      <c r="F2105" s="55"/>
      <c r="G2105" s="56"/>
      <c r="H2105" s="57"/>
      <c r="I2105" s="56"/>
      <c r="J2105" s="57"/>
      <c r="K2105" s="56"/>
      <c r="L2105" s="57"/>
      <c r="M2105" s="56"/>
      <c r="N2105" s="57"/>
      <c r="O2105" s="56"/>
      <c r="P2105" s="57"/>
      <c r="Q2105" s="56"/>
      <c r="R2105" s="57"/>
      <c r="S2105" s="79"/>
      <c r="T2105" s="80"/>
      <c r="U2105" s="93"/>
      <c r="V2105" s="80"/>
      <c r="W2105" s="81"/>
    </row>
    <row r="2106" spans="1:23" ht="13.5" thickBot="1" x14ac:dyDescent="0.25">
      <c r="A2106" s="43" t="str">
        <f>$A$34</f>
        <v>LABORERS-UNSKILLED</v>
      </c>
      <c r="B2106" s="111">
        <f t="shared" si="338"/>
        <v>0</v>
      </c>
      <c r="C2106" s="112">
        <f t="shared" si="335"/>
        <v>0</v>
      </c>
      <c r="D2106" s="113">
        <f t="shared" si="336"/>
        <v>0</v>
      </c>
      <c r="E2106" s="112">
        <f t="shared" si="337"/>
        <v>0</v>
      </c>
      <c r="F2106" s="55"/>
      <c r="G2106" s="56"/>
      <c r="H2106" s="57"/>
      <c r="I2106" s="56"/>
      <c r="J2106" s="57"/>
      <c r="K2106" s="56"/>
      <c r="L2106" s="57"/>
      <c r="M2106" s="56"/>
      <c r="N2106" s="57"/>
      <c r="O2106" s="56"/>
      <c r="P2106" s="57"/>
      <c r="Q2106" s="56"/>
      <c r="R2106" s="57"/>
      <c r="S2106" s="79"/>
      <c r="T2106" s="80"/>
      <c r="U2106" s="93"/>
      <c r="V2106" s="80"/>
      <c r="W2106" s="81"/>
    </row>
    <row r="2107" spans="1:23" ht="13.5" thickBot="1" x14ac:dyDescent="0.25">
      <c r="A2107" s="43" t="str">
        <f>$A$35</f>
        <v>TOTAL</v>
      </c>
      <c r="B2107" s="114">
        <f t="shared" ref="B2107:O2107" si="339">SUM(B2092:B2106)</f>
        <v>0</v>
      </c>
      <c r="C2107" s="110">
        <f t="shared" si="339"/>
        <v>0</v>
      </c>
      <c r="D2107" s="115">
        <f t="shared" si="339"/>
        <v>0</v>
      </c>
      <c r="E2107" s="109">
        <f t="shared" si="339"/>
        <v>0</v>
      </c>
      <c r="F2107" s="107">
        <f t="shared" si="339"/>
        <v>0</v>
      </c>
      <c r="G2107" s="108">
        <f t="shared" si="339"/>
        <v>0</v>
      </c>
      <c r="H2107" s="107">
        <f t="shared" si="339"/>
        <v>0</v>
      </c>
      <c r="I2107" s="108">
        <f t="shared" si="339"/>
        <v>0</v>
      </c>
      <c r="J2107" s="107">
        <f t="shared" si="339"/>
        <v>0</v>
      </c>
      <c r="K2107" s="108">
        <f t="shared" si="339"/>
        <v>0</v>
      </c>
      <c r="L2107" s="107">
        <f t="shared" si="339"/>
        <v>0</v>
      </c>
      <c r="M2107" s="108">
        <f t="shared" si="339"/>
        <v>0</v>
      </c>
      <c r="N2107" s="107">
        <f t="shared" si="339"/>
        <v>0</v>
      </c>
      <c r="O2107" s="108">
        <f t="shared" si="339"/>
        <v>0</v>
      </c>
      <c r="P2107" s="107">
        <f>SUM(P2092:P2106)</f>
        <v>0</v>
      </c>
      <c r="Q2107" s="108">
        <f>SUM(Q2092:Q2106)</f>
        <v>0</v>
      </c>
      <c r="R2107" s="107">
        <f t="shared" ref="R2107:S2107" si="340">SUM(R2092:R2106)</f>
        <v>0</v>
      </c>
      <c r="S2107" s="109">
        <f t="shared" si="340"/>
        <v>0</v>
      </c>
      <c r="T2107" s="107">
        <f>SUM(T2092:T2106)</f>
        <v>0</v>
      </c>
      <c r="U2107" s="110">
        <f>SUM(U2092:U2106)</f>
        <v>0</v>
      </c>
      <c r="V2107" s="107">
        <f>SUM(V2092:V2106)</f>
        <v>0</v>
      </c>
      <c r="W2107" s="109">
        <f>SUM(W2092:W2106)</f>
        <v>0</v>
      </c>
    </row>
    <row r="2108" spans="1:23" ht="12.75" customHeight="1" x14ac:dyDescent="0.2">
      <c r="A2108" s="222" t="str">
        <f>$A$36</f>
        <v>TABLE C (Table B data by racial status)</v>
      </c>
      <c r="B2108" s="223"/>
      <c r="C2108" s="223"/>
      <c r="D2108" s="223"/>
      <c r="E2108" s="223"/>
      <c r="F2108" s="223"/>
      <c r="G2108" s="223"/>
      <c r="H2108" s="223"/>
      <c r="I2108" s="223"/>
      <c r="J2108" s="223"/>
      <c r="K2108" s="223"/>
      <c r="L2108" s="223"/>
      <c r="M2108" s="223"/>
      <c r="N2108" s="223"/>
      <c r="O2108" s="223"/>
      <c r="P2108" s="223"/>
      <c r="Q2108" s="223"/>
      <c r="R2108" s="223"/>
      <c r="S2108" s="223"/>
      <c r="T2108" s="223"/>
      <c r="U2108" s="223"/>
      <c r="V2108" s="223"/>
      <c r="W2108" s="224"/>
    </row>
    <row r="2109" spans="1:23" ht="13.5" thickBot="1" x14ac:dyDescent="0.25">
      <c r="A2109" s="225"/>
      <c r="B2109" s="226"/>
      <c r="C2109" s="226"/>
      <c r="D2109" s="226"/>
      <c r="E2109" s="226"/>
      <c r="F2109" s="226"/>
      <c r="G2109" s="226"/>
      <c r="H2109" s="226"/>
      <c r="I2109" s="226"/>
      <c r="J2109" s="226"/>
      <c r="K2109" s="226"/>
      <c r="L2109" s="226"/>
      <c r="M2109" s="226"/>
      <c r="N2109" s="226"/>
      <c r="O2109" s="226"/>
      <c r="P2109" s="226"/>
      <c r="Q2109" s="226"/>
      <c r="R2109" s="226"/>
      <c r="S2109" s="226"/>
      <c r="T2109" s="226"/>
      <c r="U2109" s="226"/>
      <c r="V2109" s="226"/>
      <c r="W2109" s="227"/>
    </row>
    <row r="2110" spans="1:23" ht="13.5" thickBot="1" x14ac:dyDescent="0.25">
      <c r="A2110" s="43" t="str">
        <f>$A$38</f>
        <v>APPRENTICES</v>
      </c>
      <c r="B2110" s="112">
        <f>F2110+H2110+J2110+L2110+N2110+P2110+R2110</f>
        <v>0</v>
      </c>
      <c r="C2110" s="110">
        <f>G2110+I2110+K2110+M2110+O2110+Q2110+S2110</f>
        <v>0</v>
      </c>
      <c r="D2110" s="115">
        <f>F2110+H2110+J2110+L2110+N2110+P2110</f>
        <v>0</v>
      </c>
      <c r="E2110" s="112">
        <f>G2110+I2110+K2110+M2110+O2110+Q2110</f>
        <v>0</v>
      </c>
      <c r="F2110" s="94"/>
      <c r="G2110" s="56"/>
      <c r="H2110" s="95"/>
      <c r="I2110" s="56"/>
      <c r="J2110" s="95"/>
      <c r="K2110" s="56"/>
      <c r="L2110" s="95"/>
      <c r="M2110" s="56"/>
      <c r="N2110" s="95"/>
      <c r="O2110" s="56"/>
      <c r="P2110" s="95"/>
      <c r="Q2110" s="56"/>
      <c r="R2110" s="95"/>
      <c r="S2110" s="56"/>
      <c r="T2110" s="44"/>
      <c r="U2110" s="45"/>
      <c r="V2110" s="44"/>
      <c r="W2110" s="45"/>
    </row>
    <row r="2111" spans="1:23" ht="13.5" thickBot="1" x14ac:dyDescent="0.25">
      <c r="A2111" s="43" t="str">
        <f>$A$39</f>
        <v>OJT TRAINEES</v>
      </c>
      <c r="B2111" s="112">
        <f>F2111+H2111+J2111+L2111+N2111+P2111+R2111</f>
        <v>0</v>
      </c>
      <c r="C2111" s="110">
        <f>G2111+I2111+K2111+M2111+O2111+Q2111+S2111</f>
        <v>0</v>
      </c>
      <c r="D2111" s="115">
        <f>F2111+H2111+J2111+L2111+N2111+P2111</f>
        <v>0</v>
      </c>
      <c r="E2111" s="112">
        <f>G2111+I2111+K2111+M2111+O2111+Q2111</f>
        <v>0</v>
      </c>
      <c r="F2111" s="94"/>
      <c r="G2111" s="56"/>
      <c r="H2111" s="95"/>
      <c r="I2111" s="56"/>
      <c r="J2111" s="95"/>
      <c r="K2111" s="56"/>
      <c r="L2111" s="95"/>
      <c r="M2111" s="56"/>
      <c r="N2111" s="95"/>
      <c r="O2111" s="56"/>
      <c r="P2111" s="95"/>
      <c r="Q2111" s="56"/>
      <c r="R2111" s="95"/>
      <c r="S2111" s="56"/>
      <c r="T2111" s="46"/>
      <c r="U2111" s="47"/>
      <c r="V2111" s="46"/>
      <c r="W2111" s="47"/>
    </row>
    <row r="2112" spans="1:23" ht="15.75" customHeight="1" x14ac:dyDescent="0.2">
      <c r="A2112" s="228" t="str">
        <f>$A$40</f>
        <v xml:space="preserve">8. PREPARED BY: </v>
      </c>
      <c r="B2112" s="229"/>
      <c r="C2112" s="229"/>
      <c r="D2112" s="229"/>
      <c r="E2112" s="229"/>
      <c r="F2112" s="229"/>
      <c r="G2112" s="229"/>
      <c r="H2112" s="230"/>
      <c r="I2112" s="243" t="str">
        <f>$I$40</f>
        <v>9. DATE</v>
      </c>
      <c r="J2112" s="244"/>
      <c r="K2112" s="243" t="str">
        <f>$K$40</f>
        <v>10. REVIEWED BY:    (Signature and Title of State Highway Official)</v>
      </c>
      <c r="L2112" s="245"/>
      <c r="M2112" s="245"/>
      <c r="N2112" s="245"/>
      <c r="O2112" s="245"/>
      <c r="P2112" s="245"/>
      <c r="Q2112" s="245"/>
      <c r="R2112" s="245"/>
      <c r="S2112" s="245"/>
      <c r="T2112" s="245"/>
      <c r="U2112" s="244"/>
      <c r="V2112" s="243" t="s">
        <v>28</v>
      </c>
      <c r="W2112" s="246"/>
    </row>
    <row r="2113" spans="1:23" ht="12.75" customHeight="1" x14ac:dyDescent="0.2">
      <c r="A2113" s="247" t="str">
        <f>$A$41</f>
        <v>(Signature and Title of Contractors Representative)</v>
      </c>
      <c r="B2113" s="248"/>
      <c r="C2113" s="248"/>
      <c r="D2113" s="248"/>
      <c r="E2113" s="248"/>
      <c r="F2113" s="248"/>
      <c r="G2113" s="248"/>
      <c r="H2113" s="249"/>
      <c r="I2113" s="250" t="str">
        <f>IF($I$41="","",$I$41)</f>
        <v/>
      </c>
      <c r="J2113" s="192"/>
      <c r="K2113" s="253" t="str">
        <f>IF($K$41="","",$K$41)</f>
        <v/>
      </c>
      <c r="L2113" s="146"/>
      <c r="M2113" s="146"/>
      <c r="N2113" s="146"/>
      <c r="O2113" s="146"/>
      <c r="P2113" s="146"/>
      <c r="Q2113" s="146"/>
      <c r="R2113" s="146"/>
      <c r="S2113" s="146"/>
      <c r="T2113" s="146"/>
      <c r="U2113" s="254"/>
      <c r="V2113" s="258" t="str">
        <f>IF($V$41="","",$V$41)</f>
        <v/>
      </c>
      <c r="W2113" s="259"/>
    </row>
    <row r="2114" spans="1:23" x14ac:dyDescent="0.2">
      <c r="A2114" s="262" t="str">
        <f>IF($A$42="","",$A$42)</f>
        <v/>
      </c>
      <c r="B2114" s="263"/>
      <c r="C2114" s="263"/>
      <c r="D2114" s="263"/>
      <c r="E2114" s="263"/>
      <c r="F2114" s="263"/>
      <c r="G2114" s="263"/>
      <c r="H2114" s="264"/>
      <c r="I2114" s="193"/>
      <c r="J2114" s="192"/>
      <c r="K2114" s="253"/>
      <c r="L2114" s="146"/>
      <c r="M2114" s="146"/>
      <c r="N2114" s="146"/>
      <c r="O2114" s="146"/>
      <c r="P2114" s="146"/>
      <c r="Q2114" s="146"/>
      <c r="R2114" s="146"/>
      <c r="S2114" s="146"/>
      <c r="T2114" s="146"/>
      <c r="U2114" s="254"/>
      <c r="V2114" s="258"/>
      <c r="W2114" s="259"/>
    </row>
    <row r="2115" spans="1:23" x14ac:dyDescent="0.2">
      <c r="A2115" s="262"/>
      <c r="B2115" s="263"/>
      <c r="C2115" s="263"/>
      <c r="D2115" s="263"/>
      <c r="E2115" s="263"/>
      <c r="F2115" s="263"/>
      <c r="G2115" s="263"/>
      <c r="H2115" s="264"/>
      <c r="I2115" s="193"/>
      <c r="J2115" s="192"/>
      <c r="K2115" s="253"/>
      <c r="L2115" s="146"/>
      <c r="M2115" s="146"/>
      <c r="N2115" s="146"/>
      <c r="O2115" s="146"/>
      <c r="P2115" s="146"/>
      <c r="Q2115" s="146"/>
      <c r="R2115" s="146"/>
      <c r="S2115" s="146"/>
      <c r="T2115" s="146"/>
      <c r="U2115" s="254"/>
      <c r="V2115" s="258"/>
      <c r="W2115" s="259"/>
    </row>
    <row r="2116" spans="1:23" ht="13.5" thickBot="1" x14ac:dyDescent="0.25">
      <c r="A2116" s="265"/>
      <c r="B2116" s="266"/>
      <c r="C2116" s="266"/>
      <c r="D2116" s="266"/>
      <c r="E2116" s="266"/>
      <c r="F2116" s="266"/>
      <c r="G2116" s="266"/>
      <c r="H2116" s="267"/>
      <c r="I2116" s="251"/>
      <c r="J2116" s="252"/>
      <c r="K2116" s="255"/>
      <c r="L2116" s="256"/>
      <c r="M2116" s="256"/>
      <c r="N2116" s="256"/>
      <c r="O2116" s="256"/>
      <c r="P2116" s="256"/>
      <c r="Q2116" s="256"/>
      <c r="R2116" s="256"/>
      <c r="S2116" s="256"/>
      <c r="T2116" s="256"/>
      <c r="U2116" s="257"/>
      <c r="V2116" s="260"/>
      <c r="W2116" s="261"/>
    </row>
    <row r="2117" spans="1:23" x14ac:dyDescent="0.2">
      <c r="A2117" s="234" t="str">
        <f>$A$45</f>
        <v>Form FHWA- 1391 (Rev. 06-22)</v>
      </c>
      <c r="B2117" s="235"/>
      <c r="C2117" s="236"/>
      <c r="D2117" s="236"/>
      <c r="E2117" s="49"/>
      <c r="F2117" s="49"/>
      <c r="G2117" s="49"/>
      <c r="H2117" s="49"/>
      <c r="I2117" s="49"/>
      <c r="J2117" s="237" t="str">
        <f>$J$45</f>
        <v>PREVIOUS EDITIONS ARE OBSOLETE</v>
      </c>
      <c r="K2117" s="237"/>
      <c r="L2117" s="237"/>
      <c r="M2117" s="237"/>
      <c r="N2117" s="237"/>
      <c r="O2117" s="237"/>
      <c r="P2117" s="237"/>
      <c r="Q2117" s="237"/>
      <c r="R2117" s="237"/>
      <c r="S2117" s="237"/>
      <c r="T2117" s="237"/>
      <c r="U2117" s="237"/>
      <c r="V2117" s="237"/>
      <c r="W2117" s="237"/>
    </row>
    <row r="2118" spans="1:23" ht="13.5" thickBot="1" x14ac:dyDescent="0.25"/>
    <row r="2119" spans="1:23" s="52" customFormat="1" ht="18.75" thickBot="1" x14ac:dyDescent="0.3">
      <c r="A2119" s="207" t="str">
        <f>$A$10</f>
        <v xml:space="preserve">FEDERAL-AID HIGHWAY CONSTRUCTION CONTRACTORS ANNUAL EEO REPORT </v>
      </c>
      <c r="B2119" s="208"/>
      <c r="C2119" s="208"/>
      <c r="D2119" s="208"/>
      <c r="E2119" s="208"/>
      <c r="F2119" s="208"/>
      <c r="G2119" s="208"/>
      <c r="H2119" s="208"/>
      <c r="I2119" s="208"/>
      <c r="J2119" s="208"/>
      <c r="K2119" s="208"/>
      <c r="L2119" s="208"/>
      <c r="M2119" s="208"/>
      <c r="N2119" s="208"/>
      <c r="O2119" s="208"/>
      <c r="P2119" s="208"/>
      <c r="Q2119" s="208"/>
      <c r="R2119" s="208"/>
      <c r="S2119" s="208"/>
      <c r="T2119" s="208"/>
      <c r="U2119" s="208"/>
      <c r="V2119" s="208"/>
      <c r="W2119" s="209"/>
    </row>
    <row r="2120" spans="1:23" ht="12.75" customHeight="1" x14ac:dyDescent="0.2">
      <c r="A2120" s="210" t="str">
        <f>$A$11</f>
        <v xml:space="preserve">1. SELECT FIELD FROM DROPDOWN MENU: </v>
      </c>
      <c r="B2120" s="211"/>
      <c r="C2120" s="211"/>
      <c r="D2120" s="212"/>
      <c r="E2120" s="213" t="str">
        <f>$E$11</f>
        <v>2. COMPANY NAME, CITY, STATE:</v>
      </c>
      <c r="F2120" s="138"/>
      <c r="G2120" s="138"/>
      <c r="H2120" s="138"/>
      <c r="I2120" s="214"/>
      <c r="J2120" s="161" t="str">
        <f>$J$11</f>
        <v>3. PROJECT NAME or DESCRIPTION:</v>
      </c>
      <c r="K2120" s="162"/>
      <c r="L2120" s="162"/>
      <c r="M2120" s="162"/>
      <c r="N2120" s="163" t="str">
        <f>$N$11</f>
        <v>4. DOLLAR AMOUNT OF CONTRACT:</v>
      </c>
      <c r="O2120" s="164"/>
      <c r="P2120" s="164"/>
      <c r="Q2120" s="164"/>
      <c r="R2120" s="215" t="str">
        <f>$R$11</f>
        <v>5.REPORTING WEEK FOR THIS PROJECT:</v>
      </c>
      <c r="S2120" s="216"/>
      <c r="T2120" s="216"/>
      <c r="U2120" s="216"/>
      <c r="V2120" s="216"/>
      <c r="W2120" s="217"/>
    </row>
    <row r="2121" spans="1:23" ht="12.75" customHeight="1" x14ac:dyDescent="0.2">
      <c r="A2121" s="184"/>
      <c r="B2121" s="185"/>
      <c r="C2121" s="185"/>
      <c r="D2121" s="186"/>
      <c r="E2121" s="190" t="str">
        <f>IF($D$4="","Enter Company information at top of spreadsheet",$D$4)</f>
        <v>Enter Company information at top of spreadsheet</v>
      </c>
      <c r="F2121" s="191"/>
      <c r="G2121" s="191"/>
      <c r="H2121" s="191"/>
      <c r="I2121" s="192"/>
      <c r="J2121" s="165"/>
      <c r="K2121" s="166"/>
      <c r="L2121" s="166"/>
      <c r="M2121" s="166"/>
      <c r="N2121" s="169"/>
      <c r="O2121" s="170"/>
      <c r="P2121" s="170"/>
      <c r="Q2121" s="171"/>
      <c r="R2121" s="197"/>
      <c r="S2121" s="198"/>
      <c r="T2121" s="198"/>
      <c r="U2121" s="198"/>
      <c r="V2121" s="198"/>
      <c r="W2121" s="199"/>
    </row>
    <row r="2122" spans="1:23" x14ac:dyDescent="0.2">
      <c r="A2122" s="184"/>
      <c r="B2122" s="185"/>
      <c r="C2122" s="185"/>
      <c r="D2122" s="186"/>
      <c r="E2122" s="193"/>
      <c r="F2122" s="191"/>
      <c r="G2122" s="191"/>
      <c r="H2122" s="191"/>
      <c r="I2122" s="192"/>
      <c r="J2122" s="165"/>
      <c r="K2122" s="166"/>
      <c r="L2122" s="166"/>
      <c r="M2122" s="166"/>
      <c r="N2122" s="172"/>
      <c r="O2122" s="170"/>
      <c r="P2122" s="170"/>
      <c r="Q2122" s="171"/>
      <c r="R2122" s="200"/>
      <c r="S2122" s="198"/>
      <c r="T2122" s="198"/>
      <c r="U2122" s="198"/>
      <c r="V2122" s="198"/>
      <c r="W2122" s="199"/>
    </row>
    <row r="2123" spans="1:23" ht="13.5" thickBot="1" x14ac:dyDescent="0.25">
      <c r="A2123" s="187"/>
      <c r="B2123" s="188"/>
      <c r="C2123" s="188"/>
      <c r="D2123" s="189"/>
      <c r="E2123" s="194"/>
      <c r="F2123" s="195"/>
      <c r="G2123" s="195"/>
      <c r="H2123" s="195"/>
      <c r="I2123" s="196"/>
      <c r="J2123" s="167"/>
      <c r="K2123" s="168"/>
      <c r="L2123" s="168"/>
      <c r="M2123" s="168"/>
      <c r="N2123" s="173"/>
      <c r="O2123" s="174"/>
      <c r="P2123" s="174"/>
      <c r="Q2123" s="175"/>
      <c r="R2123" s="201"/>
      <c r="S2123" s="202"/>
      <c r="T2123" s="202"/>
      <c r="U2123" s="202"/>
      <c r="V2123" s="202"/>
      <c r="W2123" s="203"/>
    </row>
    <row r="2124" spans="1:23" ht="13.5" customHeight="1" thickBot="1" x14ac:dyDescent="0.25">
      <c r="A2124" s="204" t="str">
        <f>$A$15</f>
        <v>This collection of information is required by law and regulation 23 U.S.C. 140a and 23 CFR Part 230. The OMB control number for this collection is 2125-0019 expiring in March 2025.</v>
      </c>
      <c r="B2124" s="205"/>
      <c r="C2124" s="205"/>
      <c r="D2124" s="205"/>
      <c r="E2124" s="205"/>
      <c r="F2124" s="205"/>
      <c r="G2124" s="205"/>
      <c r="H2124" s="205"/>
      <c r="I2124" s="205"/>
      <c r="J2124" s="205"/>
      <c r="K2124" s="205"/>
      <c r="L2124" s="205"/>
      <c r="M2124" s="205"/>
      <c r="N2124" s="205"/>
      <c r="O2124" s="205"/>
      <c r="P2124" s="205"/>
      <c r="Q2124" s="205"/>
      <c r="R2124" s="205"/>
      <c r="S2124" s="205"/>
      <c r="T2124" s="205"/>
      <c r="U2124" s="205"/>
      <c r="V2124" s="205"/>
      <c r="W2124" s="206"/>
    </row>
    <row r="2125" spans="1:23" ht="30.75" customHeight="1" thickBot="1" x14ac:dyDescent="0.25">
      <c r="A2125" s="178" t="str">
        <f>$A$16</f>
        <v>6. WORKFORCE ON FEDERAL-AID AND CONSTRUCTION SITE(S) DURING LAST FULL PAY PERIOD ENDING IN JULY 2024</v>
      </c>
      <c r="B2125" s="179"/>
      <c r="C2125" s="179"/>
      <c r="D2125" s="179"/>
      <c r="E2125" s="179"/>
      <c r="F2125" s="179"/>
      <c r="G2125" s="179"/>
      <c r="H2125" s="179"/>
      <c r="I2125" s="179"/>
      <c r="J2125" s="179"/>
      <c r="K2125" s="179"/>
      <c r="L2125" s="179"/>
      <c r="M2125" s="179"/>
      <c r="N2125" s="179"/>
      <c r="O2125" s="179"/>
      <c r="P2125" s="179"/>
      <c r="Q2125" s="179"/>
      <c r="R2125" s="179"/>
      <c r="S2125" s="179"/>
      <c r="T2125" s="179"/>
      <c r="U2125" s="179"/>
      <c r="V2125" s="179"/>
      <c r="W2125" s="180"/>
    </row>
    <row r="2126" spans="1:23" ht="14.25" thickTop="1" thickBot="1" x14ac:dyDescent="0.25">
      <c r="A2126" s="181" t="str">
        <f>$A$17</f>
        <v>TABLE A</v>
      </c>
      <c r="B2126" s="182"/>
      <c r="C2126" s="182"/>
      <c r="D2126" s="182"/>
      <c r="E2126" s="182"/>
      <c r="F2126" s="182"/>
      <c r="G2126" s="182"/>
      <c r="H2126" s="182"/>
      <c r="I2126" s="182"/>
      <c r="J2126" s="182"/>
      <c r="K2126" s="182"/>
      <c r="L2126" s="182"/>
      <c r="M2126" s="182"/>
      <c r="N2126" s="182"/>
      <c r="O2126" s="182"/>
      <c r="P2126" s="182"/>
      <c r="Q2126" s="182"/>
      <c r="R2126" s="182"/>
      <c r="S2126" s="183"/>
      <c r="T2126" s="231" t="str">
        <f>$T$17</f>
        <v>TABLE B</v>
      </c>
      <c r="U2126" s="232"/>
      <c r="V2126" s="232"/>
      <c r="W2126" s="233"/>
    </row>
    <row r="2127" spans="1:23" ht="99.75" customHeight="1" thickTop="1" thickBot="1" x14ac:dyDescent="0.25">
      <c r="A2127" s="32" t="str">
        <f>$A$18</f>
        <v>JOB CATEGORIES</v>
      </c>
      <c r="B2127" s="238" t="str">
        <f>$B$18</f>
        <v>TOTAL EMPLOYED</v>
      </c>
      <c r="C2127" s="239"/>
      <c r="D2127" s="240" t="str">
        <f>$D$18</f>
        <v>TOTAL RACIAL / ETHNIC MINORITY</v>
      </c>
      <c r="E2127" s="241"/>
      <c r="F2127" s="242" t="str">
        <f>$F$18</f>
        <v>BLACK or
AFRICAN
AMERICAN</v>
      </c>
      <c r="G2127" s="177"/>
      <c r="H2127" s="176" t="str">
        <f>$H$18</f>
        <v>HISPANIC OR LATINO</v>
      </c>
      <c r="I2127" s="177"/>
      <c r="J2127" s="176" t="str">
        <f>$J$18</f>
        <v>AMERICAN 
INDIAN OR 
ALASKA 
NATIVE</v>
      </c>
      <c r="K2127" s="177"/>
      <c r="L2127" s="176" t="str">
        <f>$L$18</f>
        <v>ASIAN</v>
      </c>
      <c r="M2127" s="177"/>
      <c r="N2127" s="176" t="str">
        <f>$N$18</f>
        <v>NATIVE 
HAWAIIAN OR 
OTHER PACIFIC ISLANDER</v>
      </c>
      <c r="O2127" s="177"/>
      <c r="P2127" s="176" t="str">
        <f>$P$18</f>
        <v>TWO OR MORE RACES</v>
      </c>
      <c r="Q2127" s="177"/>
      <c r="R2127" s="176" t="str">
        <f>$R$18</f>
        <v xml:space="preserve">WHITE </v>
      </c>
      <c r="S2127" s="218"/>
      <c r="T2127" s="219" t="str">
        <f>$T$18</f>
        <v>APPRENTICES</v>
      </c>
      <c r="U2127" s="219"/>
      <c r="V2127" s="220" t="str">
        <f>$V$18</f>
        <v>ON THE JOB TRAINEES</v>
      </c>
      <c r="W2127" s="221"/>
    </row>
    <row r="2128" spans="1:23" ht="13.5" thickBot="1" x14ac:dyDescent="0.25">
      <c r="A2128" s="33"/>
      <c r="B2128" s="34" t="str">
        <f>$B$19</f>
        <v>M</v>
      </c>
      <c r="C2128" s="35" t="str">
        <f>$C$19</f>
        <v>F</v>
      </c>
      <c r="D2128" s="36" t="str">
        <f>$D$19</f>
        <v>M</v>
      </c>
      <c r="E2128" s="35" t="str">
        <f>$E$19</f>
        <v>F</v>
      </c>
      <c r="F2128" s="37" t="str">
        <f>$F$19</f>
        <v>M</v>
      </c>
      <c r="G2128" s="38" t="str">
        <f>$G$19</f>
        <v>F</v>
      </c>
      <c r="H2128" s="39" t="str">
        <f>$H$19</f>
        <v>M</v>
      </c>
      <c r="I2128" s="38" t="str">
        <f>$I$19</f>
        <v>F</v>
      </c>
      <c r="J2128" s="39" t="str">
        <f>$J$19</f>
        <v>M</v>
      </c>
      <c r="K2128" s="38" t="str">
        <f>$K$19</f>
        <v>F</v>
      </c>
      <c r="L2128" s="39" t="str">
        <f>$L$19</f>
        <v>M</v>
      </c>
      <c r="M2128" s="38" t="str">
        <f>$M$19</f>
        <v>F</v>
      </c>
      <c r="N2128" s="39" t="str">
        <f>$N$19</f>
        <v>M</v>
      </c>
      <c r="O2128" s="38" t="str">
        <f>$O$19</f>
        <v>F</v>
      </c>
      <c r="P2128" s="39" t="str">
        <f>$P$19</f>
        <v>M</v>
      </c>
      <c r="Q2128" s="38" t="str">
        <f>$Q$19</f>
        <v>F</v>
      </c>
      <c r="R2128" s="39" t="str">
        <f>$R$19</f>
        <v>M</v>
      </c>
      <c r="S2128" s="40" t="str">
        <f>$S$19</f>
        <v>F</v>
      </c>
      <c r="T2128" s="41" t="str">
        <f>$T$19</f>
        <v>M</v>
      </c>
      <c r="U2128" s="35" t="str">
        <f>$U$19</f>
        <v>F</v>
      </c>
      <c r="V2128" s="96" t="str">
        <f>$V$19</f>
        <v>M</v>
      </c>
      <c r="W2128" s="42" t="str">
        <f>$W$19</f>
        <v>F</v>
      </c>
    </row>
    <row r="2129" spans="1:23" ht="13.5" thickBot="1" x14ac:dyDescent="0.25">
      <c r="A2129" s="43" t="str">
        <f>$A$20</f>
        <v>OFFICIALS</v>
      </c>
      <c r="B2129" s="111">
        <f>F2129+H2129+J2129+L2129+N2129+P2129+R2129</f>
        <v>0</v>
      </c>
      <c r="C2129" s="112">
        <f t="shared" ref="C2129:C2143" si="341">G2129+I2129+K2129+M2129+O2129+Q2129+S2129</f>
        <v>0</v>
      </c>
      <c r="D2129" s="113">
        <f t="shared" ref="D2129:D2143" si="342">F2129+H2129+J2129+L2129+N2129+P2129</f>
        <v>0</v>
      </c>
      <c r="E2129" s="112">
        <f t="shared" ref="E2129:E2143" si="343">G2129+I2129+K2129+M2129+O2129+Q2129</f>
        <v>0</v>
      </c>
      <c r="F2129" s="55"/>
      <c r="G2129" s="56"/>
      <c r="H2129" s="57"/>
      <c r="I2129" s="56"/>
      <c r="J2129" s="57"/>
      <c r="K2129" s="56"/>
      <c r="L2129" s="57"/>
      <c r="M2129" s="56"/>
      <c r="N2129" s="57"/>
      <c r="O2129" s="56"/>
      <c r="P2129" s="57"/>
      <c r="Q2129" s="56"/>
      <c r="R2129" s="58"/>
      <c r="S2129" s="59"/>
      <c r="T2129" s="128"/>
      <c r="U2129" s="129"/>
      <c r="V2129" s="128"/>
      <c r="W2129" s="130"/>
    </row>
    <row r="2130" spans="1:23" ht="13.5" thickBot="1" x14ac:dyDescent="0.25">
      <c r="A2130" s="43" t="str">
        <f>$A$21</f>
        <v>SUPERVISORS</v>
      </c>
      <c r="B2130" s="111">
        <f t="shared" ref="B2130:B2143" si="344">F2130+H2130+J2130+L2130+N2130+P2130+R2130</f>
        <v>0</v>
      </c>
      <c r="C2130" s="112">
        <f t="shared" si="341"/>
        <v>0</v>
      </c>
      <c r="D2130" s="113">
        <f t="shared" si="342"/>
        <v>0</v>
      </c>
      <c r="E2130" s="112">
        <f t="shared" si="343"/>
        <v>0</v>
      </c>
      <c r="F2130" s="55"/>
      <c r="G2130" s="56"/>
      <c r="H2130" s="57"/>
      <c r="I2130" s="56"/>
      <c r="J2130" s="57"/>
      <c r="K2130" s="56"/>
      <c r="L2130" s="57"/>
      <c r="M2130" s="56"/>
      <c r="N2130" s="57"/>
      <c r="O2130" s="56"/>
      <c r="P2130" s="57"/>
      <c r="Q2130" s="60"/>
      <c r="R2130" s="61"/>
      <c r="S2130" s="62"/>
      <c r="T2130" s="131"/>
      <c r="U2130" s="132"/>
      <c r="V2130" s="131"/>
      <c r="W2130" s="133"/>
    </row>
    <row r="2131" spans="1:23" ht="13.5" thickBot="1" x14ac:dyDescent="0.25">
      <c r="A2131" s="43" t="str">
        <f>$A$22</f>
        <v>FOREMEN/WOMEN</v>
      </c>
      <c r="B2131" s="111">
        <f t="shared" si="344"/>
        <v>0</v>
      </c>
      <c r="C2131" s="112">
        <f t="shared" si="341"/>
        <v>0</v>
      </c>
      <c r="D2131" s="113">
        <f t="shared" si="342"/>
        <v>0</v>
      </c>
      <c r="E2131" s="112">
        <f t="shared" si="343"/>
        <v>0</v>
      </c>
      <c r="F2131" s="55"/>
      <c r="G2131" s="56"/>
      <c r="H2131" s="57"/>
      <c r="I2131" s="56"/>
      <c r="J2131" s="57"/>
      <c r="K2131" s="56"/>
      <c r="L2131" s="57"/>
      <c r="M2131" s="56"/>
      <c r="N2131" s="57"/>
      <c r="O2131" s="56"/>
      <c r="P2131" s="57"/>
      <c r="Q2131" s="60"/>
      <c r="R2131" s="65"/>
      <c r="S2131" s="66"/>
      <c r="T2131" s="134"/>
      <c r="U2131" s="135"/>
      <c r="V2131" s="134"/>
      <c r="W2131" s="136"/>
    </row>
    <row r="2132" spans="1:23" ht="13.5" thickBot="1" x14ac:dyDescent="0.25">
      <c r="A2132" s="43" t="str">
        <f>$A$23</f>
        <v>CLERICAL</v>
      </c>
      <c r="B2132" s="111">
        <f t="shared" si="344"/>
        <v>0</v>
      </c>
      <c r="C2132" s="112">
        <f t="shared" si="341"/>
        <v>0</v>
      </c>
      <c r="D2132" s="113">
        <f t="shared" si="342"/>
        <v>0</v>
      </c>
      <c r="E2132" s="112">
        <f t="shared" si="343"/>
        <v>0</v>
      </c>
      <c r="F2132" s="55"/>
      <c r="G2132" s="56"/>
      <c r="H2132" s="57"/>
      <c r="I2132" s="56"/>
      <c r="J2132" s="57"/>
      <c r="K2132" s="56"/>
      <c r="L2132" s="57"/>
      <c r="M2132" s="56"/>
      <c r="N2132" s="57"/>
      <c r="O2132" s="56"/>
      <c r="P2132" s="57"/>
      <c r="Q2132" s="60"/>
      <c r="R2132" s="65"/>
      <c r="S2132" s="66"/>
      <c r="T2132" s="134"/>
      <c r="U2132" s="135"/>
      <c r="V2132" s="134"/>
      <c r="W2132" s="136"/>
    </row>
    <row r="2133" spans="1:23" ht="13.5" thickBot="1" x14ac:dyDescent="0.25">
      <c r="A2133" s="43" t="str">
        <f>$A$24</f>
        <v>EQUIPMENT OPERATORS</v>
      </c>
      <c r="B2133" s="111">
        <f t="shared" si="344"/>
        <v>0</v>
      </c>
      <c r="C2133" s="112">
        <f t="shared" si="341"/>
        <v>0</v>
      </c>
      <c r="D2133" s="113">
        <f t="shared" si="342"/>
        <v>0</v>
      </c>
      <c r="E2133" s="112">
        <f t="shared" si="343"/>
        <v>0</v>
      </c>
      <c r="F2133" s="55"/>
      <c r="G2133" s="56"/>
      <c r="H2133" s="57"/>
      <c r="I2133" s="56"/>
      <c r="J2133" s="57"/>
      <c r="K2133" s="56"/>
      <c r="L2133" s="57"/>
      <c r="M2133" s="56"/>
      <c r="N2133" s="57"/>
      <c r="O2133" s="56"/>
      <c r="P2133" s="57"/>
      <c r="Q2133" s="60"/>
      <c r="R2133" s="65"/>
      <c r="S2133" s="66"/>
      <c r="T2133" s="67"/>
      <c r="U2133" s="89"/>
      <c r="V2133" s="67"/>
      <c r="W2133" s="68"/>
    </row>
    <row r="2134" spans="1:23" ht="13.5" thickBot="1" x14ac:dyDescent="0.25">
      <c r="A2134" s="43" t="str">
        <f>$A$25</f>
        <v>MECHANICS</v>
      </c>
      <c r="B2134" s="111">
        <f t="shared" si="344"/>
        <v>0</v>
      </c>
      <c r="C2134" s="112">
        <f t="shared" si="341"/>
        <v>0</v>
      </c>
      <c r="D2134" s="113">
        <f t="shared" si="342"/>
        <v>0</v>
      </c>
      <c r="E2134" s="112">
        <f t="shared" si="343"/>
        <v>0</v>
      </c>
      <c r="F2134" s="55"/>
      <c r="G2134" s="56"/>
      <c r="H2134" s="57"/>
      <c r="I2134" s="56"/>
      <c r="J2134" s="57"/>
      <c r="K2134" s="56"/>
      <c r="L2134" s="57"/>
      <c r="M2134" s="56"/>
      <c r="N2134" s="57"/>
      <c r="O2134" s="56"/>
      <c r="P2134" s="57"/>
      <c r="Q2134" s="60"/>
      <c r="R2134" s="65"/>
      <c r="S2134" s="66"/>
      <c r="T2134" s="67"/>
      <c r="U2134" s="89"/>
      <c r="V2134" s="67"/>
      <c r="W2134" s="68"/>
    </row>
    <row r="2135" spans="1:23" ht="13.5" thickBot="1" x14ac:dyDescent="0.25">
      <c r="A2135" s="43" t="str">
        <f>$A$26</f>
        <v>TRUCK DRIVERS</v>
      </c>
      <c r="B2135" s="111">
        <f t="shared" si="344"/>
        <v>0</v>
      </c>
      <c r="C2135" s="112">
        <f t="shared" si="341"/>
        <v>0</v>
      </c>
      <c r="D2135" s="113">
        <f t="shared" si="342"/>
        <v>0</v>
      </c>
      <c r="E2135" s="112">
        <f t="shared" si="343"/>
        <v>0</v>
      </c>
      <c r="F2135" s="55"/>
      <c r="G2135" s="56"/>
      <c r="H2135" s="57"/>
      <c r="I2135" s="56"/>
      <c r="J2135" s="57"/>
      <c r="K2135" s="56"/>
      <c r="L2135" s="57"/>
      <c r="M2135" s="56"/>
      <c r="N2135" s="57"/>
      <c r="O2135" s="56"/>
      <c r="P2135" s="57"/>
      <c r="Q2135" s="60"/>
      <c r="R2135" s="69"/>
      <c r="S2135" s="70"/>
      <c r="T2135" s="63"/>
      <c r="U2135" s="90"/>
      <c r="V2135" s="63"/>
      <c r="W2135" s="64"/>
    </row>
    <row r="2136" spans="1:23" ht="13.5" thickBot="1" x14ac:dyDescent="0.25">
      <c r="A2136" s="43" t="str">
        <f>$A$27</f>
        <v>IRONWORKERS</v>
      </c>
      <c r="B2136" s="111">
        <f t="shared" si="344"/>
        <v>0</v>
      </c>
      <c r="C2136" s="112">
        <f t="shared" si="341"/>
        <v>0</v>
      </c>
      <c r="D2136" s="113">
        <f t="shared" si="342"/>
        <v>0</v>
      </c>
      <c r="E2136" s="112">
        <f t="shared" si="343"/>
        <v>0</v>
      </c>
      <c r="F2136" s="55"/>
      <c r="G2136" s="56"/>
      <c r="H2136" s="57"/>
      <c r="I2136" s="56"/>
      <c r="J2136" s="57"/>
      <c r="K2136" s="56"/>
      <c r="L2136" s="57"/>
      <c r="M2136" s="56"/>
      <c r="N2136" s="57"/>
      <c r="O2136" s="56"/>
      <c r="P2136" s="57"/>
      <c r="Q2136" s="60"/>
      <c r="R2136" s="71"/>
      <c r="S2136" s="72"/>
      <c r="T2136" s="73"/>
      <c r="U2136" s="91"/>
      <c r="V2136" s="73"/>
      <c r="W2136" s="74"/>
    </row>
    <row r="2137" spans="1:23" ht="13.5" thickBot="1" x14ac:dyDescent="0.25">
      <c r="A2137" s="43" t="str">
        <f>$A$28</f>
        <v>CARPENTERS</v>
      </c>
      <c r="B2137" s="111">
        <f t="shared" si="344"/>
        <v>0</v>
      </c>
      <c r="C2137" s="112">
        <f t="shared" si="341"/>
        <v>0</v>
      </c>
      <c r="D2137" s="113">
        <f t="shared" si="342"/>
        <v>0</v>
      </c>
      <c r="E2137" s="112">
        <f t="shared" si="343"/>
        <v>0</v>
      </c>
      <c r="F2137" s="55"/>
      <c r="G2137" s="56"/>
      <c r="H2137" s="57"/>
      <c r="I2137" s="56"/>
      <c r="J2137" s="57"/>
      <c r="K2137" s="56"/>
      <c r="L2137" s="57"/>
      <c r="M2137" s="56"/>
      <c r="N2137" s="57"/>
      <c r="O2137" s="56"/>
      <c r="P2137" s="57"/>
      <c r="Q2137" s="60"/>
      <c r="R2137" s="71"/>
      <c r="S2137" s="72"/>
      <c r="T2137" s="73"/>
      <c r="U2137" s="91"/>
      <c r="V2137" s="73"/>
      <c r="W2137" s="74"/>
    </row>
    <row r="2138" spans="1:23" ht="13.5" thickBot="1" x14ac:dyDescent="0.25">
      <c r="A2138" s="43" t="str">
        <f>$A$29</f>
        <v>CEMENT MASONS</v>
      </c>
      <c r="B2138" s="111">
        <f t="shared" si="344"/>
        <v>0</v>
      </c>
      <c r="C2138" s="112">
        <f t="shared" si="341"/>
        <v>0</v>
      </c>
      <c r="D2138" s="113">
        <f t="shared" si="342"/>
        <v>0</v>
      </c>
      <c r="E2138" s="112">
        <f t="shared" si="343"/>
        <v>0</v>
      </c>
      <c r="F2138" s="55"/>
      <c r="G2138" s="56"/>
      <c r="H2138" s="57"/>
      <c r="I2138" s="56"/>
      <c r="J2138" s="57"/>
      <c r="K2138" s="56"/>
      <c r="L2138" s="57"/>
      <c r="M2138" s="56"/>
      <c r="N2138" s="57"/>
      <c r="O2138" s="56"/>
      <c r="P2138" s="57"/>
      <c r="Q2138" s="60"/>
      <c r="R2138" s="71"/>
      <c r="S2138" s="72"/>
      <c r="T2138" s="73"/>
      <c r="U2138" s="91"/>
      <c r="V2138" s="73"/>
      <c r="W2138" s="74"/>
    </row>
    <row r="2139" spans="1:23" ht="13.5" thickBot="1" x14ac:dyDescent="0.25">
      <c r="A2139" s="43" t="str">
        <f>$A$30</f>
        <v>ELECTRICIANS</v>
      </c>
      <c r="B2139" s="111">
        <f t="shared" si="344"/>
        <v>0</v>
      </c>
      <c r="C2139" s="112">
        <f t="shared" si="341"/>
        <v>0</v>
      </c>
      <c r="D2139" s="113">
        <f t="shared" si="342"/>
        <v>0</v>
      </c>
      <c r="E2139" s="112">
        <f t="shared" si="343"/>
        <v>0</v>
      </c>
      <c r="F2139" s="55"/>
      <c r="G2139" s="56"/>
      <c r="H2139" s="57"/>
      <c r="I2139" s="56"/>
      <c r="J2139" s="57"/>
      <c r="K2139" s="56"/>
      <c r="L2139" s="57"/>
      <c r="M2139" s="56"/>
      <c r="N2139" s="57"/>
      <c r="O2139" s="56"/>
      <c r="P2139" s="57"/>
      <c r="Q2139" s="60"/>
      <c r="R2139" s="71"/>
      <c r="S2139" s="72"/>
      <c r="T2139" s="73"/>
      <c r="U2139" s="91"/>
      <c r="V2139" s="73"/>
      <c r="W2139" s="74"/>
    </row>
    <row r="2140" spans="1:23" ht="13.5" thickBot="1" x14ac:dyDescent="0.25">
      <c r="A2140" s="43" t="str">
        <f>$A$31</f>
        <v>PIPEFITTER/PLUMBERS</v>
      </c>
      <c r="B2140" s="111">
        <f t="shared" si="344"/>
        <v>0</v>
      </c>
      <c r="C2140" s="112">
        <f t="shared" si="341"/>
        <v>0</v>
      </c>
      <c r="D2140" s="113">
        <f t="shared" si="342"/>
        <v>0</v>
      </c>
      <c r="E2140" s="112">
        <f t="shared" si="343"/>
        <v>0</v>
      </c>
      <c r="F2140" s="55"/>
      <c r="G2140" s="56"/>
      <c r="H2140" s="57"/>
      <c r="I2140" s="56"/>
      <c r="J2140" s="57"/>
      <c r="K2140" s="56"/>
      <c r="L2140" s="57"/>
      <c r="M2140" s="56"/>
      <c r="N2140" s="57"/>
      <c r="O2140" s="56"/>
      <c r="P2140" s="57"/>
      <c r="Q2140" s="56"/>
      <c r="R2140" s="75"/>
      <c r="S2140" s="76"/>
      <c r="T2140" s="77"/>
      <c r="U2140" s="92"/>
      <c r="V2140" s="77"/>
      <c r="W2140" s="78"/>
    </row>
    <row r="2141" spans="1:23" ht="13.5" thickBot="1" x14ac:dyDescent="0.25">
      <c r="A2141" s="43" t="str">
        <f>$A$32</f>
        <v>PAINTERS</v>
      </c>
      <c r="B2141" s="111">
        <f t="shared" si="344"/>
        <v>0</v>
      </c>
      <c r="C2141" s="112">
        <f t="shared" si="341"/>
        <v>0</v>
      </c>
      <c r="D2141" s="113">
        <f t="shared" si="342"/>
        <v>0</v>
      </c>
      <c r="E2141" s="112">
        <f t="shared" si="343"/>
        <v>0</v>
      </c>
      <c r="F2141" s="55"/>
      <c r="G2141" s="56"/>
      <c r="H2141" s="57"/>
      <c r="I2141" s="56"/>
      <c r="J2141" s="57"/>
      <c r="K2141" s="56"/>
      <c r="L2141" s="57"/>
      <c r="M2141" s="56"/>
      <c r="N2141" s="57"/>
      <c r="O2141" s="56"/>
      <c r="P2141" s="57"/>
      <c r="Q2141" s="56"/>
      <c r="R2141" s="57"/>
      <c r="S2141" s="79"/>
      <c r="T2141" s="80"/>
      <c r="U2141" s="93"/>
      <c r="V2141" s="80"/>
      <c r="W2141" s="81"/>
    </row>
    <row r="2142" spans="1:23" ht="13.5" thickBot="1" x14ac:dyDescent="0.25">
      <c r="A2142" s="43" t="str">
        <f>$A$33</f>
        <v>LABORERS-SEMI SKILLED</v>
      </c>
      <c r="B2142" s="111">
        <f t="shared" si="344"/>
        <v>0</v>
      </c>
      <c r="C2142" s="112">
        <f t="shared" si="341"/>
        <v>0</v>
      </c>
      <c r="D2142" s="113">
        <f t="shared" si="342"/>
        <v>0</v>
      </c>
      <c r="E2142" s="112">
        <f t="shared" si="343"/>
        <v>0</v>
      </c>
      <c r="F2142" s="55"/>
      <c r="G2142" s="56"/>
      <c r="H2142" s="57"/>
      <c r="I2142" s="56"/>
      <c r="J2142" s="57"/>
      <c r="K2142" s="56"/>
      <c r="L2142" s="57"/>
      <c r="M2142" s="56"/>
      <c r="N2142" s="57"/>
      <c r="O2142" s="56"/>
      <c r="P2142" s="57"/>
      <c r="Q2142" s="56"/>
      <c r="R2142" s="57"/>
      <c r="S2142" s="79"/>
      <c r="T2142" s="80"/>
      <c r="U2142" s="93"/>
      <c r="V2142" s="80"/>
      <c r="W2142" s="81"/>
    </row>
    <row r="2143" spans="1:23" ht="13.5" thickBot="1" x14ac:dyDescent="0.25">
      <c r="A2143" s="43" t="str">
        <f>$A$34</f>
        <v>LABORERS-UNSKILLED</v>
      </c>
      <c r="B2143" s="111">
        <f t="shared" si="344"/>
        <v>0</v>
      </c>
      <c r="C2143" s="112">
        <f t="shared" si="341"/>
        <v>0</v>
      </c>
      <c r="D2143" s="113">
        <f t="shared" si="342"/>
        <v>0</v>
      </c>
      <c r="E2143" s="112">
        <f t="shared" si="343"/>
        <v>0</v>
      </c>
      <c r="F2143" s="55"/>
      <c r="G2143" s="56"/>
      <c r="H2143" s="57"/>
      <c r="I2143" s="56"/>
      <c r="J2143" s="57"/>
      <c r="K2143" s="56"/>
      <c r="L2143" s="57"/>
      <c r="M2143" s="56"/>
      <c r="N2143" s="57"/>
      <c r="O2143" s="56"/>
      <c r="P2143" s="57"/>
      <c r="Q2143" s="56"/>
      <c r="R2143" s="57"/>
      <c r="S2143" s="79"/>
      <c r="T2143" s="80"/>
      <c r="U2143" s="93"/>
      <c r="V2143" s="80"/>
      <c r="W2143" s="81"/>
    </row>
    <row r="2144" spans="1:23" ht="13.5" thickBot="1" x14ac:dyDescent="0.25">
      <c r="A2144" s="43" t="str">
        <f>$A$35</f>
        <v>TOTAL</v>
      </c>
      <c r="B2144" s="114">
        <f t="shared" ref="B2144:O2144" si="345">SUM(B2129:B2143)</f>
        <v>0</v>
      </c>
      <c r="C2144" s="110">
        <f t="shared" si="345"/>
        <v>0</v>
      </c>
      <c r="D2144" s="115">
        <f t="shared" si="345"/>
        <v>0</v>
      </c>
      <c r="E2144" s="109">
        <f t="shared" si="345"/>
        <v>0</v>
      </c>
      <c r="F2144" s="107">
        <f t="shared" si="345"/>
        <v>0</v>
      </c>
      <c r="G2144" s="108">
        <f t="shared" si="345"/>
        <v>0</v>
      </c>
      <c r="H2144" s="107">
        <f t="shared" si="345"/>
        <v>0</v>
      </c>
      <c r="I2144" s="108">
        <f t="shared" si="345"/>
        <v>0</v>
      </c>
      <c r="J2144" s="107">
        <f t="shared" si="345"/>
        <v>0</v>
      </c>
      <c r="K2144" s="108">
        <f t="shared" si="345"/>
        <v>0</v>
      </c>
      <c r="L2144" s="107">
        <f t="shared" si="345"/>
        <v>0</v>
      </c>
      <c r="M2144" s="108">
        <f t="shared" si="345"/>
        <v>0</v>
      </c>
      <c r="N2144" s="107">
        <f t="shared" si="345"/>
        <v>0</v>
      </c>
      <c r="O2144" s="108">
        <f t="shared" si="345"/>
        <v>0</v>
      </c>
      <c r="P2144" s="107">
        <f>SUM(P2129:P2143)</f>
        <v>0</v>
      </c>
      <c r="Q2144" s="108">
        <f>SUM(Q2129:Q2143)</f>
        <v>0</v>
      </c>
      <c r="R2144" s="107">
        <f t="shared" ref="R2144:S2144" si="346">SUM(R2129:R2143)</f>
        <v>0</v>
      </c>
      <c r="S2144" s="109">
        <f t="shared" si="346"/>
        <v>0</v>
      </c>
      <c r="T2144" s="107">
        <f>SUM(T2129:T2143)</f>
        <v>0</v>
      </c>
      <c r="U2144" s="110">
        <f>SUM(U2129:U2143)</f>
        <v>0</v>
      </c>
      <c r="V2144" s="107">
        <f>SUM(V2129:V2143)</f>
        <v>0</v>
      </c>
      <c r="W2144" s="109">
        <f>SUM(W2129:W2143)</f>
        <v>0</v>
      </c>
    </row>
    <row r="2145" spans="1:23" ht="12.75" customHeight="1" x14ac:dyDescent="0.2">
      <c r="A2145" s="222" t="str">
        <f>$A$36</f>
        <v>TABLE C (Table B data by racial status)</v>
      </c>
      <c r="B2145" s="223"/>
      <c r="C2145" s="223"/>
      <c r="D2145" s="223"/>
      <c r="E2145" s="223"/>
      <c r="F2145" s="223"/>
      <c r="G2145" s="223"/>
      <c r="H2145" s="223"/>
      <c r="I2145" s="223"/>
      <c r="J2145" s="223"/>
      <c r="K2145" s="223"/>
      <c r="L2145" s="223"/>
      <c r="M2145" s="223"/>
      <c r="N2145" s="223"/>
      <c r="O2145" s="223"/>
      <c r="P2145" s="223"/>
      <c r="Q2145" s="223"/>
      <c r="R2145" s="223"/>
      <c r="S2145" s="223"/>
      <c r="T2145" s="223"/>
      <c r="U2145" s="223"/>
      <c r="V2145" s="223"/>
      <c r="W2145" s="224"/>
    </row>
    <row r="2146" spans="1:23" ht="13.5" thickBot="1" x14ac:dyDescent="0.25">
      <c r="A2146" s="225"/>
      <c r="B2146" s="226"/>
      <c r="C2146" s="226"/>
      <c r="D2146" s="226"/>
      <c r="E2146" s="226"/>
      <c r="F2146" s="226"/>
      <c r="G2146" s="226"/>
      <c r="H2146" s="226"/>
      <c r="I2146" s="226"/>
      <c r="J2146" s="226"/>
      <c r="K2146" s="226"/>
      <c r="L2146" s="226"/>
      <c r="M2146" s="226"/>
      <c r="N2146" s="226"/>
      <c r="O2146" s="226"/>
      <c r="P2146" s="226"/>
      <c r="Q2146" s="226"/>
      <c r="R2146" s="226"/>
      <c r="S2146" s="226"/>
      <c r="T2146" s="226"/>
      <c r="U2146" s="226"/>
      <c r="V2146" s="226"/>
      <c r="W2146" s="227"/>
    </row>
    <row r="2147" spans="1:23" ht="13.5" thickBot="1" x14ac:dyDescent="0.25">
      <c r="A2147" s="43" t="str">
        <f>$A$38</f>
        <v>APPRENTICES</v>
      </c>
      <c r="B2147" s="112">
        <f>F2147+H2147+J2147+L2147+N2147+P2147+R2147</f>
        <v>0</v>
      </c>
      <c r="C2147" s="110">
        <f>G2147+I2147+K2147+M2147+O2147+Q2147+S2147</f>
        <v>0</v>
      </c>
      <c r="D2147" s="115">
        <f>F2147+H2147+J2147+L2147+N2147+P2147</f>
        <v>0</v>
      </c>
      <c r="E2147" s="112">
        <f>G2147+I2147+K2147+M2147+O2147+Q2147</f>
        <v>0</v>
      </c>
      <c r="F2147" s="94"/>
      <c r="G2147" s="56"/>
      <c r="H2147" s="95"/>
      <c r="I2147" s="56"/>
      <c r="J2147" s="95"/>
      <c r="K2147" s="56"/>
      <c r="L2147" s="95"/>
      <c r="M2147" s="56"/>
      <c r="N2147" s="95"/>
      <c r="O2147" s="56"/>
      <c r="P2147" s="95"/>
      <c r="Q2147" s="56"/>
      <c r="R2147" s="95"/>
      <c r="S2147" s="56"/>
      <c r="T2147" s="44"/>
      <c r="U2147" s="45"/>
      <c r="V2147" s="44"/>
      <c r="W2147" s="45"/>
    </row>
    <row r="2148" spans="1:23" ht="13.5" thickBot="1" x14ac:dyDescent="0.25">
      <c r="A2148" s="43" t="str">
        <f>$A$39</f>
        <v>OJT TRAINEES</v>
      </c>
      <c r="B2148" s="112">
        <f>F2148+H2148+J2148+L2148+N2148+P2148+R2148</f>
        <v>0</v>
      </c>
      <c r="C2148" s="110">
        <f>G2148+I2148+K2148+M2148+O2148+Q2148+S2148</f>
        <v>0</v>
      </c>
      <c r="D2148" s="115">
        <f>F2148+H2148+J2148+L2148+N2148+P2148</f>
        <v>0</v>
      </c>
      <c r="E2148" s="112">
        <f>G2148+I2148+K2148+M2148+O2148+Q2148</f>
        <v>0</v>
      </c>
      <c r="F2148" s="94"/>
      <c r="G2148" s="56"/>
      <c r="H2148" s="95"/>
      <c r="I2148" s="56"/>
      <c r="J2148" s="95"/>
      <c r="K2148" s="56"/>
      <c r="L2148" s="95"/>
      <c r="M2148" s="56"/>
      <c r="N2148" s="95"/>
      <c r="O2148" s="56"/>
      <c r="P2148" s="95"/>
      <c r="Q2148" s="56"/>
      <c r="R2148" s="95"/>
      <c r="S2148" s="56"/>
      <c r="T2148" s="46"/>
      <c r="U2148" s="47"/>
      <c r="V2148" s="46"/>
      <c r="W2148" s="47"/>
    </row>
    <row r="2149" spans="1:23" ht="15.75" customHeight="1" x14ac:dyDescent="0.2">
      <c r="A2149" s="228" t="str">
        <f>$A$40</f>
        <v xml:space="preserve">8. PREPARED BY: </v>
      </c>
      <c r="B2149" s="229"/>
      <c r="C2149" s="229"/>
      <c r="D2149" s="229"/>
      <c r="E2149" s="229"/>
      <c r="F2149" s="229"/>
      <c r="G2149" s="229"/>
      <c r="H2149" s="230"/>
      <c r="I2149" s="243" t="str">
        <f>$I$40</f>
        <v>9. DATE</v>
      </c>
      <c r="J2149" s="244"/>
      <c r="K2149" s="243" t="str">
        <f>$K$40</f>
        <v>10. REVIEWED BY:    (Signature and Title of State Highway Official)</v>
      </c>
      <c r="L2149" s="245"/>
      <c r="M2149" s="245"/>
      <c r="N2149" s="245"/>
      <c r="O2149" s="245"/>
      <c r="P2149" s="245"/>
      <c r="Q2149" s="245"/>
      <c r="R2149" s="245"/>
      <c r="S2149" s="245"/>
      <c r="T2149" s="245"/>
      <c r="U2149" s="244"/>
      <c r="V2149" s="243" t="s">
        <v>28</v>
      </c>
      <c r="W2149" s="246"/>
    </row>
    <row r="2150" spans="1:23" ht="12.75" customHeight="1" x14ac:dyDescent="0.2">
      <c r="A2150" s="247" t="str">
        <f>$A$41</f>
        <v>(Signature and Title of Contractors Representative)</v>
      </c>
      <c r="B2150" s="248"/>
      <c r="C2150" s="248"/>
      <c r="D2150" s="248"/>
      <c r="E2150" s="248"/>
      <c r="F2150" s="248"/>
      <c r="G2150" s="248"/>
      <c r="H2150" s="249"/>
      <c r="I2150" s="250" t="str">
        <f>IF($I$41="","",$I$41)</f>
        <v/>
      </c>
      <c r="J2150" s="192"/>
      <c r="K2150" s="253" t="str">
        <f>IF($K$41="","",$K$41)</f>
        <v/>
      </c>
      <c r="L2150" s="146"/>
      <c r="M2150" s="146"/>
      <c r="N2150" s="146"/>
      <c r="O2150" s="146"/>
      <c r="P2150" s="146"/>
      <c r="Q2150" s="146"/>
      <c r="R2150" s="146"/>
      <c r="S2150" s="146"/>
      <c r="T2150" s="146"/>
      <c r="U2150" s="254"/>
      <c r="V2150" s="258" t="str">
        <f>IF($V$41="","",$V$41)</f>
        <v/>
      </c>
      <c r="W2150" s="259"/>
    </row>
    <row r="2151" spans="1:23" x14ac:dyDescent="0.2">
      <c r="A2151" s="262" t="str">
        <f>IF($A$42="","",$A$42)</f>
        <v/>
      </c>
      <c r="B2151" s="263"/>
      <c r="C2151" s="263"/>
      <c r="D2151" s="263"/>
      <c r="E2151" s="263"/>
      <c r="F2151" s="263"/>
      <c r="G2151" s="263"/>
      <c r="H2151" s="264"/>
      <c r="I2151" s="193"/>
      <c r="J2151" s="192"/>
      <c r="K2151" s="253"/>
      <c r="L2151" s="146"/>
      <c r="M2151" s="146"/>
      <c r="N2151" s="146"/>
      <c r="O2151" s="146"/>
      <c r="P2151" s="146"/>
      <c r="Q2151" s="146"/>
      <c r="R2151" s="146"/>
      <c r="S2151" s="146"/>
      <c r="T2151" s="146"/>
      <c r="U2151" s="254"/>
      <c r="V2151" s="258"/>
      <c r="W2151" s="259"/>
    </row>
    <row r="2152" spans="1:23" x14ac:dyDescent="0.2">
      <c r="A2152" s="262"/>
      <c r="B2152" s="263"/>
      <c r="C2152" s="263"/>
      <c r="D2152" s="263"/>
      <c r="E2152" s="263"/>
      <c r="F2152" s="263"/>
      <c r="G2152" s="263"/>
      <c r="H2152" s="264"/>
      <c r="I2152" s="193"/>
      <c r="J2152" s="192"/>
      <c r="K2152" s="253"/>
      <c r="L2152" s="146"/>
      <c r="M2152" s="146"/>
      <c r="N2152" s="146"/>
      <c r="O2152" s="146"/>
      <c r="P2152" s="146"/>
      <c r="Q2152" s="146"/>
      <c r="R2152" s="146"/>
      <c r="S2152" s="146"/>
      <c r="T2152" s="146"/>
      <c r="U2152" s="254"/>
      <c r="V2152" s="258"/>
      <c r="W2152" s="259"/>
    </row>
    <row r="2153" spans="1:23" ht="13.5" thickBot="1" x14ac:dyDescent="0.25">
      <c r="A2153" s="265"/>
      <c r="B2153" s="266"/>
      <c r="C2153" s="266"/>
      <c r="D2153" s="266"/>
      <c r="E2153" s="266"/>
      <c r="F2153" s="266"/>
      <c r="G2153" s="266"/>
      <c r="H2153" s="267"/>
      <c r="I2153" s="251"/>
      <c r="J2153" s="252"/>
      <c r="K2153" s="255"/>
      <c r="L2153" s="256"/>
      <c r="M2153" s="256"/>
      <c r="N2153" s="256"/>
      <c r="O2153" s="256"/>
      <c r="P2153" s="256"/>
      <c r="Q2153" s="256"/>
      <c r="R2153" s="256"/>
      <c r="S2153" s="256"/>
      <c r="T2153" s="256"/>
      <c r="U2153" s="257"/>
      <c r="V2153" s="260"/>
      <c r="W2153" s="261"/>
    </row>
    <row r="2154" spans="1:23" x14ac:dyDescent="0.2">
      <c r="A2154" s="234" t="str">
        <f>$A$45</f>
        <v>Form FHWA- 1391 (Rev. 06-22)</v>
      </c>
      <c r="B2154" s="235"/>
      <c r="C2154" s="236"/>
      <c r="D2154" s="236"/>
      <c r="E2154" s="49"/>
      <c r="F2154" s="49"/>
      <c r="G2154" s="49"/>
      <c r="H2154" s="49"/>
      <c r="I2154" s="49"/>
      <c r="J2154" s="237" t="str">
        <f>$J$45</f>
        <v>PREVIOUS EDITIONS ARE OBSOLETE</v>
      </c>
      <c r="K2154" s="237"/>
      <c r="L2154" s="237"/>
      <c r="M2154" s="237"/>
      <c r="N2154" s="237"/>
      <c r="O2154" s="237"/>
      <c r="P2154" s="237"/>
      <c r="Q2154" s="237"/>
      <c r="R2154" s="237"/>
      <c r="S2154" s="237"/>
      <c r="T2154" s="237"/>
      <c r="U2154" s="237"/>
      <c r="V2154" s="237"/>
      <c r="W2154" s="237"/>
    </row>
    <row r="2155" spans="1:23" ht="13.5" thickBot="1" x14ac:dyDescent="0.25"/>
    <row r="2156" spans="1:23" s="52" customFormat="1" ht="18.75" thickBot="1" x14ac:dyDescent="0.3">
      <c r="A2156" s="207" t="str">
        <f>$A$10</f>
        <v xml:space="preserve">FEDERAL-AID HIGHWAY CONSTRUCTION CONTRACTORS ANNUAL EEO REPORT </v>
      </c>
      <c r="B2156" s="208"/>
      <c r="C2156" s="208"/>
      <c r="D2156" s="208"/>
      <c r="E2156" s="208"/>
      <c r="F2156" s="208"/>
      <c r="G2156" s="208"/>
      <c r="H2156" s="208"/>
      <c r="I2156" s="208"/>
      <c r="J2156" s="208"/>
      <c r="K2156" s="208"/>
      <c r="L2156" s="208"/>
      <c r="M2156" s="208"/>
      <c r="N2156" s="208"/>
      <c r="O2156" s="208"/>
      <c r="P2156" s="208"/>
      <c r="Q2156" s="208"/>
      <c r="R2156" s="208"/>
      <c r="S2156" s="208"/>
      <c r="T2156" s="208"/>
      <c r="U2156" s="208"/>
      <c r="V2156" s="208"/>
      <c r="W2156" s="209"/>
    </row>
    <row r="2157" spans="1:23" ht="12.75" customHeight="1" x14ac:dyDescent="0.2">
      <c r="A2157" s="210" t="str">
        <f>$A$11</f>
        <v xml:space="preserve">1. SELECT FIELD FROM DROPDOWN MENU: </v>
      </c>
      <c r="B2157" s="211"/>
      <c r="C2157" s="211"/>
      <c r="D2157" s="212"/>
      <c r="E2157" s="213" t="str">
        <f>$E$11</f>
        <v>2. COMPANY NAME, CITY, STATE:</v>
      </c>
      <c r="F2157" s="138"/>
      <c r="G2157" s="138"/>
      <c r="H2157" s="138"/>
      <c r="I2157" s="214"/>
      <c r="J2157" s="161" t="str">
        <f>$J$11</f>
        <v>3. PROJECT NAME or DESCRIPTION:</v>
      </c>
      <c r="K2157" s="162"/>
      <c r="L2157" s="162"/>
      <c r="M2157" s="162"/>
      <c r="N2157" s="163" t="str">
        <f>$N$11</f>
        <v>4. DOLLAR AMOUNT OF CONTRACT:</v>
      </c>
      <c r="O2157" s="164"/>
      <c r="P2157" s="164"/>
      <c r="Q2157" s="164"/>
      <c r="R2157" s="215" t="str">
        <f>$R$11</f>
        <v>5.REPORTING WEEK FOR THIS PROJECT:</v>
      </c>
      <c r="S2157" s="216"/>
      <c r="T2157" s="216"/>
      <c r="U2157" s="216"/>
      <c r="V2157" s="216"/>
      <c r="W2157" s="217"/>
    </row>
    <row r="2158" spans="1:23" ht="12.75" customHeight="1" x14ac:dyDescent="0.2">
      <c r="A2158" s="184"/>
      <c r="B2158" s="185"/>
      <c r="C2158" s="185"/>
      <c r="D2158" s="186"/>
      <c r="E2158" s="190" t="str">
        <f>IF($D$4="","Enter Company information at top of spreadsheet",$D$4)</f>
        <v>Enter Company information at top of spreadsheet</v>
      </c>
      <c r="F2158" s="191"/>
      <c r="G2158" s="191"/>
      <c r="H2158" s="191"/>
      <c r="I2158" s="192"/>
      <c r="J2158" s="165"/>
      <c r="K2158" s="166"/>
      <c r="L2158" s="166"/>
      <c r="M2158" s="166"/>
      <c r="N2158" s="169"/>
      <c r="O2158" s="170"/>
      <c r="P2158" s="170"/>
      <c r="Q2158" s="171"/>
      <c r="R2158" s="197"/>
      <c r="S2158" s="198"/>
      <c r="T2158" s="198"/>
      <c r="U2158" s="198"/>
      <c r="V2158" s="198"/>
      <c r="W2158" s="199"/>
    </row>
    <row r="2159" spans="1:23" x14ac:dyDescent="0.2">
      <c r="A2159" s="184"/>
      <c r="B2159" s="185"/>
      <c r="C2159" s="185"/>
      <c r="D2159" s="186"/>
      <c r="E2159" s="193"/>
      <c r="F2159" s="191"/>
      <c r="G2159" s="191"/>
      <c r="H2159" s="191"/>
      <c r="I2159" s="192"/>
      <c r="J2159" s="165"/>
      <c r="K2159" s="166"/>
      <c r="L2159" s="166"/>
      <c r="M2159" s="166"/>
      <c r="N2159" s="172"/>
      <c r="O2159" s="170"/>
      <c r="P2159" s="170"/>
      <c r="Q2159" s="171"/>
      <c r="R2159" s="200"/>
      <c r="S2159" s="198"/>
      <c r="T2159" s="198"/>
      <c r="U2159" s="198"/>
      <c r="V2159" s="198"/>
      <c r="W2159" s="199"/>
    </row>
    <row r="2160" spans="1:23" ht="13.5" thickBot="1" x14ac:dyDescent="0.25">
      <c r="A2160" s="187"/>
      <c r="B2160" s="188"/>
      <c r="C2160" s="188"/>
      <c r="D2160" s="189"/>
      <c r="E2160" s="194"/>
      <c r="F2160" s="195"/>
      <c r="G2160" s="195"/>
      <c r="H2160" s="195"/>
      <c r="I2160" s="196"/>
      <c r="J2160" s="167"/>
      <c r="K2160" s="168"/>
      <c r="L2160" s="168"/>
      <c r="M2160" s="168"/>
      <c r="N2160" s="173"/>
      <c r="O2160" s="174"/>
      <c r="P2160" s="174"/>
      <c r="Q2160" s="175"/>
      <c r="R2160" s="201"/>
      <c r="S2160" s="202"/>
      <c r="T2160" s="202"/>
      <c r="U2160" s="202"/>
      <c r="V2160" s="202"/>
      <c r="W2160" s="203"/>
    </row>
    <row r="2161" spans="1:23" ht="13.5" customHeight="1" thickBot="1" x14ac:dyDescent="0.25">
      <c r="A2161" s="204" t="str">
        <f>$A$15</f>
        <v>This collection of information is required by law and regulation 23 U.S.C. 140a and 23 CFR Part 230. The OMB control number for this collection is 2125-0019 expiring in March 2025.</v>
      </c>
      <c r="B2161" s="205"/>
      <c r="C2161" s="205"/>
      <c r="D2161" s="205"/>
      <c r="E2161" s="205"/>
      <c r="F2161" s="205"/>
      <c r="G2161" s="205"/>
      <c r="H2161" s="205"/>
      <c r="I2161" s="205"/>
      <c r="J2161" s="205"/>
      <c r="K2161" s="205"/>
      <c r="L2161" s="205"/>
      <c r="M2161" s="205"/>
      <c r="N2161" s="205"/>
      <c r="O2161" s="205"/>
      <c r="P2161" s="205"/>
      <c r="Q2161" s="205"/>
      <c r="R2161" s="205"/>
      <c r="S2161" s="205"/>
      <c r="T2161" s="205"/>
      <c r="U2161" s="205"/>
      <c r="V2161" s="205"/>
      <c r="W2161" s="206"/>
    </row>
    <row r="2162" spans="1:23" ht="30.75" customHeight="1" thickBot="1" x14ac:dyDescent="0.25">
      <c r="A2162" s="178" t="str">
        <f>$A$16</f>
        <v>6. WORKFORCE ON FEDERAL-AID AND CONSTRUCTION SITE(S) DURING LAST FULL PAY PERIOD ENDING IN JULY 2024</v>
      </c>
      <c r="B2162" s="179"/>
      <c r="C2162" s="179"/>
      <c r="D2162" s="179"/>
      <c r="E2162" s="179"/>
      <c r="F2162" s="179"/>
      <c r="G2162" s="179"/>
      <c r="H2162" s="179"/>
      <c r="I2162" s="179"/>
      <c r="J2162" s="179"/>
      <c r="K2162" s="179"/>
      <c r="L2162" s="179"/>
      <c r="M2162" s="179"/>
      <c r="N2162" s="179"/>
      <c r="O2162" s="179"/>
      <c r="P2162" s="179"/>
      <c r="Q2162" s="179"/>
      <c r="R2162" s="179"/>
      <c r="S2162" s="179"/>
      <c r="T2162" s="179"/>
      <c r="U2162" s="179"/>
      <c r="V2162" s="179"/>
      <c r="W2162" s="180"/>
    </row>
    <row r="2163" spans="1:23" ht="14.25" thickTop="1" thickBot="1" x14ac:dyDescent="0.25">
      <c r="A2163" s="181" t="str">
        <f>$A$17</f>
        <v>TABLE A</v>
      </c>
      <c r="B2163" s="182"/>
      <c r="C2163" s="182"/>
      <c r="D2163" s="182"/>
      <c r="E2163" s="182"/>
      <c r="F2163" s="182"/>
      <c r="G2163" s="182"/>
      <c r="H2163" s="182"/>
      <c r="I2163" s="182"/>
      <c r="J2163" s="182"/>
      <c r="K2163" s="182"/>
      <c r="L2163" s="182"/>
      <c r="M2163" s="182"/>
      <c r="N2163" s="182"/>
      <c r="O2163" s="182"/>
      <c r="P2163" s="182"/>
      <c r="Q2163" s="182"/>
      <c r="R2163" s="182"/>
      <c r="S2163" s="183"/>
      <c r="T2163" s="231" t="str">
        <f>$T$17</f>
        <v>TABLE B</v>
      </c>
      <c r="U2163" s="232"/>
      <c r="V2163" s="232"/>
      <c r="W2163" s="233"/>
    </row>
    <row r="2164" spans="1:23" ht="99.75" customHeight="1" thickTop="1" thickBot="1" x14ac:dyDescent="0.25">
      <c r="A2164" s="32" t="str">
        <f>$A$18</f>
        <v>JOB CATEGORIES</v>
      </c>
      <c r="B2164" s="238" t="str">
        <f>$B$18</f>
        <v>TOTAL EMPLOYED</v>
      </c>
      <c r="C2164" s="239"/>
      <c r="D2164" s="240" t="str">
        <f>$D$18</f>
        <v>TOTAL RACIAL / ETHNIC MINORITY</v>
      </c>
      <c r="E2164" s="241"/>
      <c r="F2164" s="242" t="str">
        <f>$F$18</f>
        <v>BLACK or
AFRICAN
AMERICAN</v>
      </c>
      <c r="G2164" s="177"/>
      <c r="H2164" s="176" t="str">
        <f>$H$18</f>
        <v>HISPANIC OR LATINO</v>
      </c>
      <c r="I2164" s="177"/>
      <c r="J2164" s="176" t="str">
        <f>$J$18</f>
        <v>AMERICAN 
INDIAN OR 
ALASKA 
NATIVE</v>
      </c>
      <c r="K2164" s="177"/>
      <c r="L2164" s="176" t="str">
        <f>$L$18</f>
        <v>ASIAN</v>
      </c>
      <c r="M2164" s="177"/>
      <c r="N2164" s="176" t="str">
        <f>$N$18</f>
        <v>NATIVE 
HAWAIIAN OR 
OTHER PACIFIC ISLANDER</v>
      </c>
      <c r="O2164" s="177"/>
      <c r="P2164" s="176" t="str">
        <f>$P$18</f>
        <v>TWO OR MORE RACES</v>
      </c>
      <c r="Q2164" s="177"/>
      <c r="R2164" s="176" t="str">
        <f>$R$18</f>
        <v xml:space="preserve">WHITE </v>
      </c>
      <c r="S2164" s="218"/>
      <c r="T2164" s="219" t="str">
        <f>$T$18</f>
        <v>APPRENTICES</v>
      </c>
      <c r="U2164" s="219"/>
      <c r="V2164" s="220" t="str">
        <f>$V$18</f>
        <v>ON THE JOB TRAINEES</v>
      </c>
      <c r="W2164" s="221"/>
    </row>
    <row r="2165" spans="1:23" ht="13.5" thickBot="1" x14ac:dyDescent="0.25">
      <c r="A2165" s="33"/>
      <c r="B2165" s="34" t="str">
        <f>$B$19</f>
        <v>M</v>
      </c>
      <c r="C2165" s="35" t="str">
        <f>$C$19</f>
        <v>F</v>
      </c>
      <c r="D2165" s="36" t="str">
        <f>$D$19</f>
        <v>M</v>
      </c>
      <c r="E2165" s="35" t="str">
        <f>$E$19</f>
        <v>F</v>
      </c>
      <c r="F2165" s="37" t="str">
        <f>$F$19</f>
        <v>M</v>
      </c>
      <c r="G2165" s="38" t="str">
        <f>$G$19</f>
        <v>F</v>
      </c>
      <c r="H2165" s="39" t="str">
        <f>$H$19</f>
        <v>M</v>
      </c>
      <c r="I2165" s="38" t="str">
        <f>$I$19</f>
        <v>F</v>
      </c>
      <c r="J2165" s="39" t="str">
        <f>$J$19</f>
        <v>M</v>
      </c>
      <c r="K2165" s="38" t="str">
        <f>$K$19</f>
        <v>F</v>
      </c>
      <c r="L2165" s="39" t="str">
        <f>$L$19</f>
        <v>M</v>
      </c>
      <c r="M2165" s="38" t="str">
        <f>$M$19</f>
        <v>F</v>
      </c>
      <c r="N2165" s="39" t="str">
        <f>$N$19</f>
        <v>M</v>
      </c>
      <c r="O2165" s="38" t="str">
        <f>$O$19</f>
        <v>F</v>
      </c>
      <c r="P2165" s="39" t="str">
        <f>$P$19</f>
        <v>M</v>
      </c>
      <c r="Q2165" s="38" t="str">
        <f>$Q$19</f>
        <v>F</v>
      </c>
      <c r="R2165" s="39" t="str">
        <f>$R$19</f>
        <v>M</v>
      </c>
      <c r="S2165" s="40" t="str">
        <f>$S$19</f>
        <v>F</v>
      </c>
      <c r="T2165" s="41" t="str">
        <f>$T$19</f>
        <v>M</v>
      </c>
      <c r="U2165" s="35" t="str">
        <f>$U$19</f>
        <v>F</v>
      </c>
      <c r="V2165" s="96" t="str">
        <f>$V$19</f>
        <v>M</v>
      </c>
      <c r="W2165" s="42" t="str">
        <f>$W$19</f>
        <v>F</v>
      </c>
    </row>
    <row r="2166" spans="1:23" ht="13.5" thickBot="1" x14ac:dyDescent="0.25">
      <c r="A2166" s="43" t="str">
        <f>$A$20</f>
        <v>OFFICIALS</v>
      </c>
      <c r="B2166" s="111">
        <f>F2166+H2166+J2166+L2166+N2166+P2166+R2166</f>
        <v>0</v>
      </c>
      <c r="C2166" s="112">
        <f t="shared" ref="C2166:C2180" si="347">G2166+I2166+K2166+M2166+O2166+Q2166+S2166</f>
        <v>0</v>
      </c>
      <c r="D2166" s="113">
        <f t="shared" ref="D2166:D2180" si="348">F2166+H2166+J2166+L2166+N2166+P2166</f>
        <v>0</v>
      </c>
      <c r="E2166" s="112">
        <f t="shared" ref="E2166:E2180" si="349">G2166+I2166+K2166+M2166+O2166+Q2166</f>
        <v>0</v>
      </c>
      <c r="F2166" s="55"/>
      <c r="G2166" s="56"/>
      <c r="H2166" s="57"/>
      <c r="I2166" s="56"/>
      <c r="J2166" s="57"/>
      <c r="K2166" s="56"/>
      <c r="L2166" s="57"/>
      <c r="M2166" s="56"/>
      <c r="N2166" s="57"/>
      <c r="O2166" s="56"/>
      <c r="P2166" s="57"/>
      <c r="Q2166" s="56"/>
      <c r="R2166" s="58"/>
      <c r="S2166" s="59"/>
      <c r="T2166" s="128"/>
      <c r="U2166" s="129"/>
      <c r="V2166" s="128"/>
      <c r="W2166" s="130"/>
    </row>
    <row r="2167" spans="1:23" ht="13.5" thickBot="1" x14ac:dyDescent="0.25">
      <c r="A2167" s="43" t="str">
        <f>$A$21</f>
        <v>SUPERVISORS</v>
      </c>
      <c r="B2167" s="111">
        <f t="shared" ref="B2167:B2180" si="350">F2167+H2167+J2167+L2167+N2167+P2167+R2167</f>
        <v>0</v>
      </c>
      <c r="C2167" s="112">
        <f t="shared" si="347"/>
        <v>0</v>
      </c>
      <c r="D2167" s="113">
        <f t="shared" si="348"/>
        <v>0</v>
      </c>
      <c r="E2167" s="112">
        <f t="shared" si="349"/>
        <v>0</v>
      </c>
      <c r="F2167" s="55"/>
      <c r="G2167" s="56"/>
      <c r="H2167" s="57"/>
      <c r="I2167" s="56"/>
      <c r="J2167" s="57"/>
      <c r="K2167" s="56"/>
      <c r="L2167" s="57"/>
      <c r="M2167" s="56"/>
      <c r="N2167" s="57"/>
      <c r="O2167" s="56"/>
      <c r="P2167" s="57"/>
      <c r="Q2167" s="60"/>
      <c r="R2167" s="61"/>
      <c r="S2167" s="62"/>
      <c r="T2167" s="131"/>
      <c r="U2167" s="132"/>
      <c r="V2167" s="131"/>
      <c r="W2167" s="133"/>
    </row>
    <row r="2168" spans="1:23" ht="13.5" thickBot="1" x14ac:dyDescent="0.25">
      <c r="A2168" s="43" t="str">
        <f>$A$22</f>
        <v>FOREMEN/WOMEN</v>
      </c>
      <c r="B2168" s="111">
        <f t="shared" si="350"/>
        <v>0</v>
      </c>
      <c r="C2168" s="112">
        <f t="shared" si="347"/>
        <v>0</v>
      </c>
      <c r="D2168" s="113">
        <f t="shared" si="348"/>
        <v>0</v>
      </c>
      <c r="E2168" s="112">
        <f t="shared" si="349"/>
        <v>0</v>
      </c>
      <c r="F2168" s="55"/>
      <c r="G2168" s="56"/>
      <c r="H2168" s="57"/>
      <c r="I2168" s="56"/>
      <c r="J2168" s="57"/>
      <c r="K2168" s="56"/>
      <c r="L2168" s="57"/>
      <c r="M2168" s="56"/>
      <c r="N2168" s="57"/>
      <c r="O2168" s="56"/>
      <c r="P2168" s="57"/>
      <c r="Q2168" s="60"/>
      <c r="R2168" s="65"/>
      <c r="S2168" s="66"/>
      <c r="T2168" s="134"/>
      <c r="U2168" s="135"/>
      <c r="V2168" s="134"/>
      <c r="W2168" s="136"/>
    </row>
    <row r="2169" spans="1:23" ht="13.5" thickBot="1" x14ac:dyDescent="0.25">
      <c r="A2169" s="43" t="str">
        <f>$A$23</f>
        <v>CLERICAL</v>
      </c>
      <c r="B2169" s="111">
        <f t="shared" si="350"/>
        <v>0</v>
      </c>
      <c r="C2169" s="112">
        <f t="shared" si="347"/>
        <v>0</v>
      </c>
      <c r="D2169" s="113">
        <f t="shared" si="348"/>
        <v>0</v>
      </c>
      <c r="E2169" s="112">
        <f t="shared" si="349"/>
        <v>0</v>
      </c>
      <c r="F2169" s="55"/>
      <c r="G2169" s="56"/>
      <c r="H2169" s="57"/>
      <c r="I2169" s="56"/>
      <c r="J2169" s="57"/>
      <c r="K2169" s="56"/>
      <c r="L2169" s="57"/>
      <c r="M2169" s="56"/>
      <c r="N2169" s="57"/>
      <c r="O2169" s="56"/>
      <c r="P2169" s="57"/>
      <c r="Q2169" s="60"/>
      <c r="R2169" s="65"/>
      <c r="S2169" s="66"/>
      <c r="T2169" s="134"/>
      <c r="U2169" s="135"/>
      <c r="V2169" s="134"/>
      <c r="W2169" s="136"/>
    </row>
    <row r="2170" spans="1:23" ht="13.5" thickBot="1" x14ac:dyDescent="0.25">
      <c r="A2170" s="43" t="str">
        <f>$A$24</f>
        <v>EQUIPMENT OPERATORS</v>
      </c>
      <c r="B2170" s="111">
        <f t="shared" si="350"/>
        <v>0</v>
      </c>
      <c r="C2170" s="112">
        <f t="shared" si="347"/>
        <v>0</v>
      </c>
      <c r="D2170" s="113">
        <f t="shared" si="348"/>
        <v>0</v>
      </c>
      <c r="E2170" s="112">
        <f t="shared" si="349"/>
        <v>0</v>
      </c>
      <c r="F2170" s="55"/>
      <c r="G2170" s="56"/>
      <c r="H2170" s="57"/>
      <c r="I2170" s="56"/>
      <c r="J2170" s="57"/>
      <c r="K2170" s="56"/>
      <c r="L2170" s="57"/>
      <c r="M2170" s="56"/>
      <c r="N2170" s="57"/>
      <c r="O2170" s="56"/>
      <c r="P2170" s="57"/>
      <c r="Q2170" s="60"/>
      <c r="R2170" s="65"/>
      <c r="S2170" s="66"/>
      <c r="T2170" s="67"/>
      <c r="U2170" s="89"/>
      <c r="V2170" s="67"/>
      <c r="W2170" s="68"/>
    </row>
    <row r="2171" spans="1:23" ht="13.5" thickBot="1" x14ac:dyDescent="0.25">
      <c r="A2171" s="43" t="str">
        <f>$A$25</f>
        <v>MECHANICS</v>
      </c>
      <c r="B2171" s="111">
        <f t="shared" si="350"/>
        <v>0</v>
      </c>
      <c r="C2171" s="112">
        <f t="shared" si="347"/>
        <v>0</v>
      </c>
      <c r="D2171" s="113">
        <f t="shared" si="348"/>
        <v>0</v>
      </c>
      <c r="E2171" s="112">
        <f t="shared" si="349"/>
        <v>0</v>
      </c>
      <c r="F2171" s="55"/>
      <c r="G2171" s="56"/>
      <c r="H2171" s="57"/>
      <c r="I2171" s="56"/>
      <c r="J2171" s="57"/>
      <c r="K2171" s="56"/>
      <c r="L2171" s="57"/>
      <c r="M2171" s="56"/>
      <c r="N2171" s="57"/>
      <c r="O2171" s="56"/>
      <c r="P2171" s="57"/>
      <c r="Q2171" s="60"/>
      <c r="R2171" s="65"/>
      <c r="S2171" s="66"/>
      <c r="T2171" s="67"/>
      <c r="U2171" s="89"/>
      <c r="V2171" s="67"/>
      <c r="W2171" s="68"/>
    </row>
    <row r="2172" spans="1:23" ht="13.5" thickBot="1" x14ac:dyDescent="0.25">
      <c r="A2172" s="43" t="str">
        <f>$A$26</f>
        <v>TRUCK DRIVERS</v>
      </c>
      <c r="B2172" s="111">
        <f t="shared" si="350"/>
        <v>0</v>
      </c>
      <c r="C2172" s="112">
        <f t="shared" si="347"/>
        <v>0</v>
      </c>
      <c r="D2172" s="113">
        <f t="shared" si="348"/>
        <v>0</v>
      </c>
      <c r="E2172" s="112">
        <f t="shared" si="349"/>
        <v>0</v>
      </c>
      <c r="F2172" s="55"/>
      <c r="G2172" s="56"/>
      <c r="H2172" s="57"/>
      <c r="I2172" s="56"/>
      <c r="J2172" s="57"/>
      <c r="K2172" s="56"/>
      <c r="L2172" s="57"/>
      <c r="M2172" s="56"/>
      <c r="N2172" s="57"/>
      <c r="O2172" s="56"/>
      <c r="P2172" s="57"/>
      <c r="Q2172" s="60"/>
      <c r="R2172" s="69"/>
      <c r="S2172" s="70"/>
      <c r="T2172" s="63"/>
      <c r="U2172" s="90"/>
      <c r="V2172" s="63"/>
      <c r="W2172" s="64"/>
    </row>
    <row r="2173" spans="1:23" ht="13.5" thickBot="1" x14ac:dyDescent="0.25">
      <c r="A2173" s="43" t="str">
        <f>$A$27</f>
        <v>IRONWORKERS</v>
      </c>
      <c r="B2173" s="111">
        <f t="shared" si="350"/>
        <v>0</v>
      </c>
      <c r="C2173" s="112">
        <f t="shared" si="347"/>
        <v>0</v>
      </c>
      <c r="D2173" s="113">
        <f t="shared" si="348"/>
        <v>0</v>
      </c>
      <c r="E2173" s="112">
        <f t="shared" si="349"/>
        <v>0</v>
      </c>
      <c r="F2173" s="55"/>
      <c r="G2173" s="56"/>
      <c r="H2173" s="57"/>
      <c r="I2173" s="56"/>
      <c r="J2173" s="57"/>
      <c r="K2173" s="56"/>
      <c r="L2173" s="57"/>
      <c r="M2173" s="56"/>
      <c r="N2173" s="57"/>
      <c r="O2173" s="56"/>
      <c r="P2173" s="57"/>
      <c r="Q2173" s="60"/>
      <c r="R2173" s="71"/>
      <c r="S2173" s="72"/>
      <c r="T2173" s="73"/>
      <c r="U2173" s="91"/>
      <c r="V2173" s="73"/>
      <c r="W2173" s="74"/>
    </row>
    <row r="2174" spans="1:23" ht="13.5" thickBot="1" x14ac:dyDescent="0.25">
      <c r="A2174" s="43" t="str">
        <f>$A$28</f>
        <v>CARPENTERS</v>
      </c>
      <c r="B2174" s="111">
        <f t="shared" si="350"/>
        <v>0</v>
      </c>
      <c r="C2174" s="112">
        <f t="shared" si="347"/>
        <v>0</v>
      </c>
      <c r="D2174" s="113">
        <f t="shared" si="348"/>
        <v>0</v>
      </c>
      <c r="E2174" s="112">
        <f t="shared" si="349"/>
        <v>0</v>
      </c>
      <c r="F2174" s="55"/>
      <c r="G2174" s="56"/>
      <c r="H2174" s="57"/>
      <c r="I2174" s="56"/>
      <c r="J2174" s="57"/>
      <c r="K2174" s="56"/>
      <c r="L2174" s="57"/>
      <c r="M2174" s="56"/>
      <c r="N2174" s="57"/>
      <c r="O2174" s="56"/>
      <c r="P2174" s="57"/>
      <c r="Q2174" s="60"/>
      <c r="R2174" s="71"/>
      <c r="S2174" s="72"/>
      <c r="T2174" s="73"/>
      <c r="U2174" s="91"/>
      <c r="V2174" s="73"/>
      <c r="W2174" s="74"/>
    </row>
    <row r="2175" spans="1:23" ht="13.5" thickBot="1" x14ac:dyDescent="0.25">
      <c r="A2175" s="43" t="str">
        <f>$A$29</f>
        <v>CEMENT MASONS</v>
      </c>
      <c r="B2175" s="111">
        <f t="shared" si="350"/>
        <v>0</v>
      </c>
      <c r="C2175" s="112">
        <f t="shared" si="347"/>
        <v>0</v>
      </c>
      <c r="D2175" s="113">
        <f t="shared" si="348"/>
        <v>0</v>
      </c>
      <c r="E2175" s="112">
        <f t="shared" si="349"/>
        <v>0</v>
      </c>
      <c r="F2175" s="55"/>
      <c r="G2175" s="56"/>
      <c r="H2175" s="57"/>
      <c r="I2175" s="56"/>
      <c r="J2175" s="57"/>
      <c r="K2175" s="56"/>
      <c r="L2175" s="57"/>
      <c r="M2175" s="56"/>
      <c r="N2175" s="57"/>
      <c r="O2175" s="56"/>
      <c r="P2175" s="57"/>
      <c r="Q2175" s="60"/>
      <c r="R2175" s="71"/>
      <c r="S2175" s="72"/>
      <c r="T2175" s="73"/>
      <c r="U2175" s="91"/>
      <c r="V2175" s="73"/>
      <c r="W2175" s="74"/>
    </row>
    <row r="2176" spans="1:23" ht="13.5" thickBot="1" x14ac:dyDescent="0.25">
      <c r="A2176" s="43" t="str">
        <f>$A$30</f>
        <v>ELECTRICIANS</v>
      </c>
      <c r="B2176" s="111">
        <f t="shared" si="350"/>
        <v>0</v>
      </c>
      <c r="C2176" s="112">
        <f t="shared" si="347"/>
        <v>0</v>
      </c>
      <c r="D2176" s="113">
        <f t="shared" si="348"/>
        <v>0</v>
      </c>
      <c r="E2176" s="112">
        <f t="shared" si="349"/>
        <v>0</v>
      </c>
      <c r="F2176" s="55"/>
      <c r="G2176" s="56"/>
      <c r="H2176" s="57"/>
      <c r="I2176" s="56"/>
      <c r="J2176" s="57"/>
      <c r="K2176" s="56"/>
      <c r="L2176" s="57"/>
      <c r="M2176" s="56"/>
      <c r="N2176" s="57"/>
      <c r="O2176" s="56"/>
      <c r="P2176" s="57"/>
      <c r="Q2176" s="60"/>
      <c r="R2176" s="71"/>
      <c r="S2176" s="72"/>
      <c r="T2176" s="73"/>
      <c r="U2176" s="91"/>
      <c r="V2176" s="73"/>
      <c r="W2176" s="74"/>
    </row>
    <row r="2177" spans="1:23" ht="13.5" thickBot="1" x14ac:dyDescent="0.25">
      <c r="A2177" s="43" t="str">
        <f>$A$31</f>
        <v>PIPEFITTER/PLUMBERS</v>
      </c>
      <c r="B2177" s="111">
        <f t="shared" si="350"/>
        <v>0</v>
      </c>
      <c r="C2177" s="112">
        <f t="shared" si="347"/>
        <v>0</v>
      </c>
      <c r="D2177" s="113">
        <f t="shared" si="348"/>
        <v>0</v>
      </c>
      <c r="E2177" s="112">
        <f t="shared" si="349"/>
        <v>0</v>
      </c>
      <c r="F2177" s="55"/>
      <c r="G2177" s="56"/>
      <c r="H2177" s="57"/>
      <c r="I2177" s="56"/>
      <c r="J2177" s="57"/>
      <c r="K2177" s="56"/>
      <c r="L2177" s="57"/>
      <c r="M2177" s="56"/>
      <c r="N2177" s="57"/>
      <c r="O2177" s="56"/>
      <c r="P2177" s="57"/>
      <c r="Q2177" s="56"/>
      <c r="R2177" s="75"/>
      <c r="S2177" s="76"/>
      <c r="T2177" s="77"/>
      <c r="U2177" s="92"/>
      <c r="V2177" s="77"/>
      <c r="W2177" s="78"/>
    </row>
    <row r="2178" spans="1:23" ht="13.5" thickBot="1" x14ac:dyDescent="0.25">
      <c r="A2178" s="43" t="str">
        <f>$A$32</f>
        <v>PAINTERS</v>
      </c>
      <c r="B2178" s="111">
        <f t="shared" si="350"/>
        <v>0</v>
      </c>
      <c r="C2178" s="112">
        <f t="shared" si="347"/>
        <v>0</v>
      </c>
      <c r="D2178" s="113">
        <f t="shared" si="348"/>
        <v>0</v>
      </c>
      <c r="E2178" s="112">
        <f t="shared" si="349"/>
        <v>0</v>
      </c>
      <c r="F2178" s="55"/>
      <c r="G2178" s="56"/>
      <c r="H2178" s="57"/>
      <c r="I2178" s="56"/>
      <c r="J2178" s="57"/>
      <c r="K2178" s="56"/>
      <c r="L2178" s="57"/>
      <c r="M2178" s="56"/>
      <c r="N2178" s="57"/>
      <c r="O2178" s="56"/>
      <c r="P2178" s="57"/>
      <c r="Q2178" s="56"/>
      <c r="R2178" s="57"/>
      <c r="S2178" s="79"/>
      <c r="T2178" s="80"/>
      <c r="U2178" s="93"/>
      <c r="V2178" s="80"/>
      <c r="W2178" s="81"/>
    </row>
    <row r="2179" spans="1:23" ht="13.5" thickBot="1" x14ac:dyDescent="0.25">
      <c r="A2179" s="43" t="str">
        <f>$A$33</f>
        <v>LABORERS-SEMI SKILLED</v>
      </c>
      <c r="B2179" s="111">
        <f t="shared" si="350"/>
        <v>0</v>
      </c>
      <c r="C2179" s="112">
        <f t="shared" si="347"/>
        <v>0</v>
      </c>
      <c r="D2179" s="113">
        <f t="shared" si="348"/>
        <v>0</v>
      </c>
      <c r="E2179" s="112">
        <f t="shared" si="349"/>
        <v>0</v>
      </c>
      <c r="F2179" s="55"/>
      <c r="G2179" s="56"/>
      <c r="H2179" s="57"/>
      <c r="I2179" s="56"/>
      <c r="J2179" s="57"/>
      <c r="K2179" s="56"/>
      <c r="L2179" s="57"/>
      <c r="M2179" s="56"/>
      <c r="N2179" s="57"/>
      <c r="O2179" s="56"/>
      <c r="P2179" s="57"/>
      <c r="Q2179" s="56"/>
      <c r="R2179" s="57"/>
      <c r="S2179" s="79"/>
      <c r="T2179" s="80"/>
      <c r="U2179" s="93"/>
      <c r="V2179" s="80"/>
      <c r="W2179" s="81"/>
    </row>
    <row r="2180" spans="1:23" ht="13.5" thickBot="1" x14ac:dyDescent="0.25">
      <c r="A2180" s="43" t="str">
        <f>$A$34</f>
        <v>LABORERS-UNSKILLED</v>
      </c>
      <c r="B2180" s="111">
        <f t="shared" si="350"/>
        <v>0</v>
      </c>
      <c r="C2180" s="112">
        <f t="shared" si="347"/>
        <v>0</v>
      </c>
      <c r="D2180" s="113">
        <f t="shared" si="348"/>
        <v>0</v>
      </c>
      <c r="E2180" s="112">
        <f t="shared" si="349"/>
        <v>0</v>
      </c>
      <c r="F2180" s="55"/>
      <c r="G2180" s="56"/>
      <c r="H2180" s="57"/>
      <c r="I2180" s="56"/>
      <c r="J2180" s="57"/>
      <c r="K2180" s="56"/>
      <c r="L2180" s="57"/>
      <c r="M2180" s="56"/>
      <c r="N2180" s="57"/>
      <c r="O2180" s="56"/>
      <c r="P2180" s="57"/>
      <c r="Q2180" s="56"/>
      <c r="R2180" s="57"/>
      <c r="S2180" s="79"/>
      <c r="T2180" s="80"/>
      <c r="U2180" s="93"/>
      <c r="V2180" s="80"/>
      <c r="W2180" s="81"/>
    </row>
    <row r="2181" spans="1:23" ht="13.5" thickBot="1" x14ac:dyDescent="0.25">
      <c r="A2181" s="43" t="str">
        <f>$A$35</f>
        <v>TOTAL</v>
      </c>
      <c r="B2181" s="114">
        <f t="shared" ref="B2181:O2181" si="351">SUM(B2166:B2180)</f>
        <v>0</v>
      </c>
      <c r="C2181" s="110">
        <f t="shared" si="351"/>
        <v>0</v>
      </c>
      <c r="D2181" s="115">
        <f t="shared" si="351"/>
        <v>0</v>
      </c>
      <c r="E2181" s="109">
        <f t="shared" si="351"/>
        <v>0</v>
      </c>
      <c r="F2181" s="107">
        <f t="shared" si="351"/>
        <v>0</v>
      </c>
      <c r="G2181" s="108">
        <f t="shared" si="351"/>
        <v>0</v>
      </c>
      <c r="H2181" s="107">
        <f t="shared" si="351"/>
        <v>0</v>
      </c>
      <c r="I2181" s="108">
        <f t="shared" si="351"/>
        <v>0</v>
      </c>
      <c r="J2181" s="107">
        <f t="shared" si="351"/>
        <v>0</v>
      </c>
      <c r="K2181" s="108">
        <f t="shared" si="351"/>
        <v>0</v>
      </c>
      <c r="L2181" s="107">
        <f t="shared" si="351"/>
        <v>0</v>
      </c>
      <c r="M2181" s="108">
        <f t="shared" si="351"/>
        <v>0</v>
      </c>
      <c r="N2181" s="107">
        <f t="shared" si="351"/>
        <v>0</v>
      </c>
      <c r="O2181" s="108">
        <f t="shared" si="351"/>
        <v>0</v>
      </c>
      <c r="P2181" s="107">
        <f>SUM(P2166:P2180)</f>
        <v>0</v>
      </c>
      <c r="Q2181" s="108">
        <f>SUM(Q2166:Q2180)</f>
        <v>0</v>
      </c>
      <c r="R2181" s="107">
        <f t="shared" ref="R2181:S2181" si="352">SUM(R2166:R2180)</f>
        <v>0</v>
      </c>
      <c r="S2181" s="109">
        <f t="shared" si="352"/>
        <v>0</v>
      </c>
      <c r="T2181" s="107">
        <f>SUM(T2166:T2180)</f>
        <v>0</v>
      </c>
      <c r="U2181" s="110">
        <f>SUM(U2166:U2180)</f>
        <v>0</v>
      </c>
      <c r="V2181" s="107">
        <f>SUM(V2166:V2180)</f>
        <v>0</v>
      </c>
      <c r="W2181" s="109">
        <f>SUM(W2166:W2180)</f>
        <v>0</v>
      </c>
    </row>
    <row r="2182" spans="1:23" ht="12.75" customHeight="1" x14ac:dyDescent="0.2">
      <c r="A2182" s="222" t="str">
        <f>$A$36</f>
        <v>TABLE C (Table B data by racial status)</v>
      </c>
      <c r="B2182" s="223"/>
      <c r="C2182" s="223"/>
      <c r="D2182" s="223"/>
      <c r="E2182" s="223"/>
      <c r="F2182" s="223"/>
      <c r="G2182" s="223"/>
      <c r="H2182" s="223"/>
      <c r="I2182" s="223"/>
      <c r="J2182" s="223"/>
      <c r="K2182" s="223"/>
      <c r="L2182" s="223"/>
      <c r="M2182" s="223"/>
      <c r="N2182" s="223"/>
      <c r="O2182" s="223"/>
      <c r="P2182" s="223"/>
      <c r="Q2182" s="223"/>
      <c r="R2182" s="223"/>
      <c r="S2182" s="223"/>
      <c r="T2182" s="223"/>
      <c r="U2182" s="223"/>
      <c r="V2182" s="223"/>
      <c r="W2182" s="224"/>
    </row>
    <row r="2183" spans="1:23" ht="13.5" thickBot="1" x14ac:dyDescent="0.25">
      <c r="A2183" s="225"/>
      <c r="B2183" s="226"/>
      <c r="C2183" s="226"/>
      <c r="D2183" s="226"/>
      <c r="E2183" s="226"/>
      <c r="F2183" s="226"/>
      <c r="G2183" s="226"/>
      <c r="H2183" s="226"/>
      <c r="I2183" s="226"/>
      <c r="J2183" s="226"/>
      <c r="K2183" s="226"/>
      <c r="L2183" s="226"/>
      <c r="M2183" s="226"/>
      <c r="N2183" s="226"/>
      <c r="O2183" s="226"/>
      <c r="P2183" s="226"/>
      <c r="Q2183" s="226"/>
      <c r="R2183" s="226"/>
      <c r="S2183" s="226"/>
      <c r="T2183" s="226"/>
      <c r="U2183" s="226"/>
      <c r="V2183" s="226"/>
      <c r="W2183" s="227"/>
    </row>
    <row r="2184" spans="1:23" ht="13.5" thickBot="1" x14ac:dyDescent="0.25">
      <c r="A2184" s="43" t="str">
        <f>$A$38</f>
        <v>APPRENTICES</v>
      </c>
      <c r="B2184" s="112">
        <f>F2184+H2184+J2184+L2184+N2184+P2184+R2184</f>
        <v>0</v>
      </c>
      <c r="C2184" s="110">
        <f>G2184+I2184+K2184+M2184+O2184+Q2184+S2184</f>
        <v>0</v>
      </c>
      <c r="D2184" s="115">
        <f>F2184+H2184+J2184+L2184+N2184+P2184</f>
        <v>0</v>
      </c>
      <c r="E2184" s="112">
        <f>G2184+I2184+K2184+M2184+O2184+Q2184</f>
        <v>0</v>
      </c>
      <c r="F2184" s="94"/>
      <c r="G2184" s="56"/>
      <c r="H2184" s="95"/>
      <c r="I2184" s="56"/>
      <c r="J2184" s="95"/>
      <c r="K2184" s="56"/>
      <c r="L2184" s="95"/>
      <c r="M2184" s="56"/>
      <c r="N2184" s="95"/>
      <c r="O2184" s="56"/>
      <c r="P2184" s="95"/>
      <c r="Q2184" s="56"/>
      <c r="R2184" s="95"/>
      <c r="S2184" s="56"/>
      <c r="T2184" s="44"/>
      <c r="U2184" s="45"/>
      <c r="V2184" s="44"/>
      <c r="W2184" s="45"/>
    </row>
    <row r="2185" spans="1:23" ht="13.5" thickBot="1" x14ac:dyDescent="0.25">
      <c r="A2185" s="43" t="str">
        <f>$A$39</f>
        <v>OJT TRAINEES</v>
      </c>
      <c r="B2185" s="112">
        <f>F2185+H2185+J2185+L2185+N2185+P2185+R2185</f>
        <v>0</v>
      </c>
      <c r="C2185" s="110">
        <f>G2185+I2185+K2185+M2185+O2185+Q2185+S2185</f>
        <v>0</v>
      </c>
      <c r="D2185" s="115">
        <f>F2185+H2185+J2185+L2185+N2185+P2185</f>
        <v>0</v>
      </c>
      <c r="E2185" s="112">
        <f>G2185+I2185+K2185+M2185+O2185+Q2185</f>
        <v>0</v>
      </c>
      <c r="F2185" s="94"/>
      <c r="G2185" s="56"/>
      <c r="H2185" s="95"/>
      <c r="I2185" s="56"/>
      <c r="J2185" s="95"/>
      <c r="K2185" s="56"/>
      <c r="L2185" s="95"/>
      <c r="M2185" s="56"/>
      <c r="N2185" s="95"/>
      <c r="O2185" s="56"/>
      <c r="P2185" s="95"/>
      <c r="Q2185" s="56"/>
      <c r="R2185" s="95"/>
      <c r="S2185" s="56"/>
      <c r="T2185" s="46"/>
      <c r="U2185" s="47"/>
      <c r="V2185" s="46"/>
      <c r="W2185" s="47"/>
    </row>
    <row r="2186" spans="1:23" ht="15.75" customHeight="1" x14ac:dyDescent="0.2">
      <c r="A2186" s="228" t="str">
        <f>$A$40</f>
        <v xml:space="preserve">8. PREPARED BY: </v>
      </c>
      <c r="B2186" s="229"/>
      <c r="C2186" s="229"/>
      <c r="D2186" s="229"/>
      <c r="E2186" s="229"/>
      <c r="F2186" s="229"/>
      <c r="G2186" s="229"/>
      <c r="H2186" s="230"/>
      <c r="I2186" s="243" t="str">
        <f>$I$40</f>
        <v>9. DATE</v>
      </c>
      <c r="J2186" s="244"/>
      <c r="K2186" s="243" t="str">
        <f>$K$40</f>
        <v>10. REVIEWED BY:    (Signature and Title of State Highway Official)</v>
      </c>
      <c r="L2186" s="245"/>
      <c r="M2186" s="245"/>
      <c r="N2186" s="245"/>
      <c r="O2186" s="245"/>
      <c r="P2186" s="245"/>
      <c r="Q2186" s="245"/>
      <c r="R2186" s="245"/>
      <c r="S2186" s="245"/>
      <c r="T2186" s="245"/>
      <c r="U2186" s="244"/>
      <c r="V2186" s="243" t="s">
        <v>28</v>
      </c>
      <c r="W2186" s="246"/>
    </row>
    <row r="2187" spans="1:23" ht="12.75" customHeight="1" x14ac:dyDescent="0.2">
      <c r="A2187" s="247" t="str">
        <f>$A$41</f>
        <v>(Signature and Title of Contractors Representative)</v>
      </c>
      <c r="B2187" s="248"/>
      <c r="C2187" s="248"/>
      <c r="D2187" s="248"/>
      <c r="E2187" s="248"/>
      <c r="F2187" s="248"/>
      <c r="G2187" s="248"/>
      <c r="H2187" s="249"/>
      <c r="I2187" s="250" t="str">
        <f>IF($I$41="","",$I$41)</f>
        <v/>
      </c>
      <c r="J2187" s="192"/>
      <c r="K2187" s="253" t="str">
        <f>IF($K$41="","",$K$41)</f>
        <v/>
      </c>
      <c r="L2187" s="146"/>
      <c r="M2187" s="146"/>
      <c r="N2187" s="146"/>
      <c r="O2187" s="146"/>
      <c r="P2187" s="146"/>
      <c r="Q2187" s="146"/>
      <c r="R2187" s="146"/>
      <c r="S2187" s="146"/>
      <c r="T2187" s="146"/>
      <c r="U2187" s="254"/>
      <c r="V2187" s="258" t="str">
        <f>IF($V$41="","",$V$41)</f>
        <v/>
      </c>
      <c r="W2187" s="259"/>
    </row>
    <row r="2188" spans="1:23" x14ac:dyDescent="0.2">
      <c r="A2188" s="262" t="str">
        <f>IF($A$42="","",$A$42)</f>
        <v/>
      </c>
      <c r="B2188" s="263"/>
      <c r="C2188" s="263"/>
      <c r="D2188" s="263"/>
      <c r="E2188" s="263"/>
      <c r="F2188" s="263"/>
      <c r="G2188" s="263"/>
      <c r="H2188" s="264"/>
      <c r="I2188" s="193"/>
      <c r="J2188" s="192"/>
      <c r="K2188" s="253"/>
      <c r="L2188" s="146"/>
      <c r="M2188" s="146"/>
      <c r="N2188" s="146"/>
      <c r="O2188" s="146"/>
      <c r="P2188" s="146"/>
      <c r="Q2188" s="146"/>
      <c r="R2188" s="146"/>
      <c r="S2188" s="146"/>
      <c r="T2188" s="146"/>
      <c r="U2188" s="254"/>
      <c r="V2188" s="258"/>
      <c r="W2188" s="259"/>
    </row>
    <row r="2189" spans="1:23" x14ac:dyDescent="0.2">
      <c r="A2189" s="262"/>
      <c r="B2189" s="263"/>
      <c r="C2189" s="263"/>
      <c r="D2189" s="263"/>
      <c r="E2189" s="263"/>
      <c r="F2189" s="263"/>
      <c r="G2189" s="263"/>
      <c r="H2189" s="264"/>
      <c r="I2189" s="193"/>
      <c r="J2189" s="192"/>
      <c r="K2189" s="253"/>
      <c r="L2189" s="146"/>
      <c r="M2189" s="146"/>
      <c r="N2189" s="146"/>
      <c r="O2189" s="146"/>
      <c r="P2189" s="146"/>
      <c r="Q2189" s="146"/>
      <c r="R2189" s="146"/>
      <c r="S2189" s="146"/>
      <c r="T2189" s="146"/>
      <c r="U2189" s="254"/>
      <c r="V2189" s="258"/>
      <c r="W2189" s="259"/>
    </row>
    <row r="2190" spans="1:23" ht="13.5" thickBot="1" x14ac:dyDescent="0.25">
      <c r="A2190" s="265"/>
      <c r="B2190" s="266"/>
      <c r="C2190" s="266"/>
      <c r="D2190" s="266"/>
      <c r="E2190" s="266"/>
      <c r="F2190" s="266"/>
      <c r="G2190" s="266"/>
      <c r="H2190" s="267"/>
      <c r="I2190" s="251"/>
      <c r="J2190" s="252"/>
      <c r="K2190" s="255"/>
      <c r="L2190" s="256"/>
      <c r="M2190" s="256"/>
      <c r="N2190" s="256"/>
      <c r="O2190" s="256"/>
      <c r="P2190" s="256"/>
      <c r="Q2190" s="256"/>
      <c r="R2190" s="256"/>
      <c r="S2190" s="256"/>
      <c r="T2190" s="256"/>
      <c r="U2190" s="257"/>
      <c r="V2190" s="260"/>
      <c r="W2190" s="261"/>
    </row>
    <row r="2191" spans="1:23" x14ac:dyDescent="0.2">
      <c r="A2191" s="234" t="str">
        <f>$A$45</f>
        <v>Form FHWA- 1391 (Rev. 06-22)</v>
      </c>
      <c r="B2191" s="235"/>
      <c r="C2191" s="236"/>
      <c r="D2191" s="236"/>
      <c r="E2191" s="49"/>
      <c r="F2191" s="49"/>
      <c r="G2191" s="49"/>
      <c r="H2191" s="49"/>
      <c r="I2191" s="49"/>
      <c r="J2191" s="237" t="str">
        <f>$J$45</f>
        <v>PREVIOUS EDITIONS ARE OBSOLETE</v>
      </c>
      <c r="K2191" s="237"/>
      <c r="L2191" s="237"/>
      <c r="M2191" s="237"/>
      <c r="N2191" s="237"/>
      <c r="O2191" s="237"/>
      <c r="P2191" s="237"/>
      <c r="Q2191" s="237"/>
      <c r="R2191" s="237"/>
      <c r="S2191" s="237"/>
      <c r="T2191" s="237"/>
      <c r="U2191" s="237"/>
      <c r="V2191" s="237"/>
      <c r="W2191" s="237"/>
    </row>
    <row r="2192" spans="1:23" ht="13.5" thickBot="1" x14ac:dyDescent="0.25"/>
    <row r="2193" spans="1:23" s="52" customFormat="1" ht="18.75" thickBot="1" x14ac:dyDescent="0.3">
      <c r="A2193" s="207" t="str">
        <f>$A$10</f>
        <v xml:space="preserve">FEDERAL-AID HIGHWAY CONSTRUCTION CONTRACTORS ANNUAL EEO REPORT </v>
      </c>
      <c r="B2193" s="208"/>
      <c r="C2193" s="208"/>
      <c r="D2193" s="208"/>
      <c r="E2193" s="208"/>
      <c r="F2193" s="208"/>
      <c r="G2193" s="208"/>
      <c r="H2193" s="208"/>
      <c r="I2193" s="208"/>
      <c r="J2193" s="208"/>
      <c r="K2193" s="208"/>
      <c r="L2193" s="208"/>
      <c r="M2193" s="208"/>
      <c r="N2193" s="208"/>
      <c r="O2193" s="208"/>
      <c r="P2193" s="208"/>
      <c r="Q2193" s="208"/>
      <c r="R2193" s="208"/>
      <c r="S2193" s="208"/>
      <c r="T2193" s="208"/>
      <c r="U2193" s="208"/>
      <c r="V2193" s="208"/>
      <c r="W2193" s="209"/>
    </row>
    <row r="2194" spans="1:23" ht="12.75" customHeight="1" x14ac:dyDescent="0.2">
      <c r="A2194" s="210" t="str">
        <f>$A$11</f>
        <v xml:space="preserve">1. SELECT FIELD FROM DROPDOWN MENU: </v>
      </c>
      <c r="B2194" s="211"/>
      <c r="C2194" s="211"/>
      <c r="D2194" s="212"/>
      <c r="E2194" s="213" t="str">
        <f>$E$11</f>
        <v>2. COMPANY NAME, CITY, STATE:</v>
      </c>
      <c r="F2194" s="138"/>
      <c r="G2194" s="138"/>
      <c r="H2194" s="138"/>
      <c r="I2194" s="214"/>
      <c r="J2194" s="161" t="str">
        <f>$J$11</f>
        <v>3. PROJECT NAME or DESCRIPTION:</v>
      </c>
      <c r="K2194" s="162"/>
      <c r="L2194" s="162"/>
      <c r="M2194" s="162"/>
      <c r="N2194" s="163" t="str">
        <f>$N$11</f>
        <v>4. DOLLAR AMOUNT OF CONTRACT:</v>
      </c>
      <c r="O2194" s="164"/>
      <c r="P2194" s="164"/>
      <c r="Q2194" s="164"/>
      <c r="R2194" s="215" t="str">
        <f>$R$11</f>
        <v>5.REPORTING WEEK FOR THIS PROJECT:</v>
      </c>
      <c r="S2194" s="216"/>
      <c r="T2194" s="216"/>
      <c r="U2194" s="216"/>
      <c r="V2194" s="216"/>
      <c r="W2194" s="217"/>
    </row>
    <row r="2195" spans="1:23" ht="12.75" customHeight="1" x14ac:dyDescent="0.2">
      <c r="A2195" s="184"/>
      <c r="B2195" s="185"/>
      <c r="C2195" s="185"/>
      <c r="D2195" s="186"/>
      <c r="E2195" s="190" t="str">
        <f>IF($D$4="","Enter Company information at top of spreadsheet",$D$4)</f>
        <v>Enter Company information at top of spreadsheet</v>
      </c>
      <c r="F2195" s="191"/>
      <c r="G2195" s="191"/>
      <c r="H2195" s="191"/>
      <c r="I2195" s="192"/>
      <c r="J2195" s="165"/>
      <c r="K2195" s="166"/>
      <c r="L2195" s="166"/>
      <c r="M2195" s="166"/>
      <c r="N2195" s="169"/>
      <c r="O2195" s="170"/>
      <c r="P2195" s="170"/>
      <c r="Q2195" s="171"/>
      <c r="R2195" s="197"/>
      <c r="S2195" s="198"/>
      <c r="T2195" s="198"/>
      <c r="U2195" s="198"/>
      <c r="V2195" s="198"/>
      <c r="W2195" s="199"/>
    </row>
    <row r="2196" spans="1:23" x14ac:dyDescent="0.2">
      <c r="A2196" s="184"/>
      <c r="B2196" s="185"/>
      <c r="C2196" s="185"/>
      <c r="D2196" s="186"/>
      <c r="E2196" s="193"/>
      <c r="F2196" s="191"/>
      <c r="G2196" s="191"/>
      <c r="H2196" s="191"/>
      <c r="I2196" s="192"/>
      <c r="J2196" s="165"/>
      <c r="K2196" s="166"/>
      <c r="L2196" s="166"/>
      <c r="M2196" s="166"/>
      <c r="N2196" s="172"/>
      <c r="O2196" s="170"/>
      <c r="P2196" s="170"/>
      <c r="Q2196" s="171"/>
      <c r="R2196" s="200"/>
      <c r="S2196" s="198"/>
      <c r="T2196" s="198"/>
      <c r="U2196" s="198"/>
      <c r="V2196" s="198"/>
      <c r="W2196" s="199"/>
    </row>
    <row r="2197" spans="1:23" ht="13.5" thickBot="1" x14ac:dyDescent="0.25">
      <c r="A2197" s="187"/>
      <c r="B2197" s="188"/>
      <c r="C2197" s="188"/>
      <c r="D2197" s="189"/>
      <c r="E2197" s="194"/>
      <c r="F2197" s="195"/>
      <c r="G2197" s="195"/>
      <c r="H2197" s="195"/>
      <c r="I2197" s="196"/>
      <c r="J2197" s="167"/>
      <c r="K2197" s="168"/>
      <c r="L2197" s="168"/>
      <c r="M2197" s="168"/>
      <c r="N2197" s="173"/>
      <c r="O2197" s="174"/>
      <c r="P2197" s="174"/>
      <c r="Q2197" s="175"/>
      <c r="R2197" s="201"/>
      <c r="S2197" s="202"/>
      <c r="T2197" s="202"/>
      <c r="U2197" s="202"/>
      <c r="V2197" s="202"/>
      <c r="W2197" s="203"/>
    </row>
    <row r="2198" spans="1:23" ht="13.5" customHeight="1" thickBot="1" x14ac:dyDescent="0.25">
      <c r="A2198" s="204" t="str">
        <f>$A$15</f>
        <v>This collection of information is required by law and regulation 23 U.S.C. 140a and 23 CFR Part 230. The OMB control number for this collection is 2125-0019 expiring in March 2025.</v>
      </c>
      <c r="B2198" s="205"/>
      <c r="C2198" s="205"/>
      <c r="D2198" s="205"/>
      <c r="E2198" s="205"/>
      <c r="F2198" s="205"/>
      <c r="G2198" s="205"/>
      <c r="H2198" s="205"/>
      <c r="I2198" s="205"/>
      <c r="J2198" s="205"/>
      <c r="K2198" s="205"/>
      <c r="L2198" s="205"/>
      <c r="M2198" s="205"/>
      <c r="N2198" s="205"/>
      <c r="O2198" s="205"/>
      <c r="P2198" s="205"/>
      <c r="Q2198" s="205"/>
      <c r="R2198" s="205"/>
      <c r="S2198" s="205"/>
      <c r="T2198" s="205"/>
      <c r="U2198" s="205"/>
      <c r="V2198" s="205"/>
      <c r="W2198" s="206"/>
    </row>
    <row r="2199" spans="1:23" ht="30.75" customHeight="1" thickBot="1" x14ac:dyDescent="0.25">
      <c r="A2199" s="178" t="str">
        <f>$A$16</f>
        <v>6. WORKFORCE ON FEDERAL-AID AND CONSTRUCTION SITE(S) DURING LAST FULL PAY PERIOD ENDING IN JULY 2024</v>
      </c>
      <c r="B2199" s="179"/>
      <c r="C2199" s="179"/>
      <c r="D2199" s="179"/>
      <c r="E2199" s="179"/>
      <c r="F2199" s="179"/>
      <c r="G2199" s="179"/>
      <c r="H2199" s="179"/>
      <c r="I2199" s="179"/>
      <c r="J2199" s="179"/>
      <c r="K2199" s="179"/>
      <c r="L2199" s="179"/>
      <c r="M2199" s="179"/>
      <c r="N2199" s="179"/>
      <c r="O2199" s="179"/>
      <c r="P2199" s="179"/>
      <c r="Q2199" s="179"/>
      <c r="R2199" s="179"/>
      <c r="S2199" s="179"/>
      <c r="T2199" s="179"/>
      <c r="U2199" s="179"/>
      <c r="V2199" s="179"/>
      <c r="W2199" s="180"/>
    </row>
    <row r="2200" spans="1:23" ht="14.25" thickTop="1" thickBot="1" x14ac:dyDescent="0.25">
      <c r="A2200" s="181" t="str">
        <f>$A$17</f>
        <v>TABLE A</v>
      </c>
      <c r="B2200" s="182"/>
      <c r="C2200" s="182"/>
      <c r="D2200" s="182"/>
      <c r="E2200" s="182"/>
      <c r="F2200" s="182"/>
      <c r="G2200" s="182"/>
      <c r="H2200" s="182"/>
      <c r="I2200" s="182"/>
      <c r="J2200" s="182"/>
      <c r="K2200" s="182"/>
      <c r="L2200" s="182"/>
      <c r="M2200" s="182"/>
      <c r="N2200" s="182"/>
      <c r="O2200" s="182"/>
      <c r="P2200" s="182"/>
      <c r="Q2200" s="182"/>
      <c r="R2200" s="182"/>
      <c r="S2200" s="183"/>
      <c r="T2200" s="231" t="str">
        <f>$T$17</f>
        <v>TABLE B</v>
      </c>
      <c r="U2200" s="232"/>
      <c r="V2200" s="232"/>
      <c r="W2200" s="233"/>
    </row>
    <row r="2201" spans="1:23" ht="99.75" customHeight="1" thickTop="1" thickBot="1" x14ac:dyDescent="0.25">
      <c r="A2201" s="32" t="str">
        <f>$A$18</f>
        <v>JOB CATEGORIES</v>
      </c>
      <c r="B2201" s="238" t="str">
        <f>$B$18</f>
        <v>TOTAL EMPLOYED</v>
      </c>
      <c r="C2201" s="239"/>
      <c r="D2201" s="240" t="str">
        <f>$D$18</f>
        <v>TOTAL RACIAL / ETHNIC MINORITY</v>
      </c>
      <c r="E2201" s="241"/>
      <c r="F2201" s="242" t="str">
        <f>$F$18</f>
        <v>BLACK or
AFRICAN
AMERICAN</v>
      </c>
      <c r="G2201" s="177"/>
      <c r="H2201" s="176" t="str">
        <f>$H$18</f>
        <v>HISPANIC OR LATINO</v>
      </c>
      <c r="I2201" s="177"/>
      <c r="J2201" s="176" t="str">
        <f>$J$18</f>
        <v>AMERICAN 
INDIAN OR 
ALASKA 
NATIVE</v>
      </c>
      <c r="K2201" s="177"/>
      <c r="L2201" s="176" t="str">
        <f>$L$18</f>
        <v>ASIAN</v>
      </c>
      <c r="M2201" s="177"/>
      <c r="N2201" s="176" t="str">
        <f>$N$18</f>
        <v>NATIVE 
HAWAIIAN OR 
OTHER PACIFIC ISLANDER</v>
      </c>
      <c r="O2201" s="177"/>
      <c r="P2201" s="176" t="str">
        <f>$P$18</f>
        <v>TWO OR MORE RACES</v>
      </c>
      <c r="Q2201" s="177"/>
      <c r="R2201" s="176" t="str">
        <f>$R$18</f>
        <v xml:space="preserve">WHITE </v>
      </c>
      <c r="S2201" s="218"/>
      <c r="T2201" s="219" t="str">
        <f>$T$18</f>
        <v>APPRENTICES</v>
      </c>
      <c r="U2201" s="219"/>
      <c r="V2201" s="220" t="str">
        <f>$V$18</f>
        <v>ON THE JOB TRAINEES</v>
      </c>
      <c r="W2201" s="221"/>
    </row>
    <row r="2202" spans="1:23" ht="13.5" thickBot="1" x14ac:dyDescent="0.25">
      <c r="A2202" s="33"/>
      <c r="B2202" s="34" t="str">
        <f>$B$19</f>
        <v>M</v>
      </c>
      <c r="C2202" s="35" t="str">
        <f>$C$19</f>
        <v>F</v>
      </c>
      <c r="D2202" s="36" t="str">
        <f>$D$19</f>
        <v>M</v>
      </c>
      <c r="E2202" s="35" t="str">
        <f>$E$19</f>
        <v>F</v>
      </c>
      <c r="F2202" s="37" t="str">
        <f>$F$19</f>
        <v>M</v>
      </c>
      <c r="G2202" s="38" t="str">
        <f>$G$19</f>
        <v>F</v>
      </c>
      <c r="H2202" s="39" t="str">
        <f>$H$19</f>
        <v>M</v>
      </c>
      <c r="I2202" s="38" t="str">
        <f>$I$19</f>
        <v>F</v>
      </c>
      <c r="J2202" s="39" t="str">
        <f>$J$19</f>
        <v>M</v>
      </c>
      <c r="K2202" s="38" t="str">
        <f>$K$19</f>
        <v>F</v>
      </c>
      <c r="L2202" s="39" t="str">
        <f>$L$19</f>
        <v>M</v>
      </c>
      <c r="M2202" s="38" t="str">
        <f>$M$19</f>
        <v>F</v>
      </c>
      <c r="N2202" s="39" t="str">
        <f>$N$19</f>
        <v>M</v>
      </c>
      <c r="O2202" s="38" t="str">
        <f>$O$19</f>
        <v>F</v>
      </c>
      <c r="P2202" s="39" t="str">
        <f>$P$19</f>
        <v>M</v>
      </c>
      <c r="Q2202" s="38" t="str">
        <f>$Q$19</f>
        <v>F</v>
      </c>
      <c r="R2202" s="39" t="str">
        <f>$R$19</f>
        <v>M</v>
      </c>
      <c r="S2202" s="40" t="str">
        <f>$S$19</f>
        <v>F</v>
      </c>
      <c r="T2202" s="41" t="str">
        <f>$T$19</f>
        <v>M</v>
      </c>
      <c r="U2202" s="35" t="str">
        <f>$U$19</f>
        <v>F</v>
      </c>
      <c r="V2202" s="96" t="str">
        <f>$V$19</f>
        <v>M</v>
      </c>
      <c r="W2202" s="42" t="str">
        <f>$W$19</f>
        <v>F</v>
      </c>
    </row>
    <row r="2203" spans="1:23" ht="13.5" thickBot="1" x14ac:dyDescent="0.25">
      <c r="A2203" s="43" t="str">
        <f>$A$20</f>
        <v>OFFICIALS</v>
      </c>
      <c r="B2203" s="111">
        <f>F2203+H2203+J2203+L2203+N2203+P2203+R2203</f>
        <v>0</v>
      </c>
      <c r="C2203" s="112">
        <f t="shared" ref="C2203:C2217" si="353">G2203+I2203+K2203+M2203+O2203+Q2203+S2203</f>
        <v>0</v>
      </c>
      <c r="D2203" s="113">
        <f t="shared" ref="D2203:D2217" si="354">F2203+H2203+J2203+L2203+N2203+P2203</f>
        <v>0</v>
      </c>
      <c r="E2203" s="112">
        <f t="shared" ref="E2203:E2217" si="355">G2203+I2203+K2203+M2203+O2203+Q2203</f>
        <v>0</v>
      </c>
      <c r="F2203" s="55"/>
      <c r="G2203" s="56"/>
      <c r="H2203" s="57"/>
      <c r="I2203" s="56"/>
      <c r="J2203" s="57"/>
      <c r="K2203" s="56"/>
      <c r="L2203" s="57"/>
      <c r="M2203" s="56"/>
      <c r="N2203" s="57"/>
      <c r="O2203" s="56"/>
      <c r="P2203" s="57"/>
      <c r="Q2203" s="56"/>
      <c r="R2203" s="58"/>
      <c r="S2203" s="59"/>
      <c r="T2203" s="128"/>
      <c r="U2203" s="129"/>
      <c r="V2203" s="128"/>
      <c r="W2203" s="130"/>
    </row>
    <row r="2204" spans="1:23" ht="13.5" thickBot="1" x14ac:dyDescent="0.25">
      <c r="A2204" s="43" t="str">
        <f>$A$21</f>
        <v>SUPERVISORS</v>
      </c>
      <c r="B2204" s="111">
        <f t="shared" ref="B2204:B2217" si="356">F2204+H2204+J2204+L2204+N2204+P2204+R2204</f>
        <v>0</v>
      </c>
      <c r="C2204" s="112">
        <f t="shared" si="353"/>
        <v>0</v>
      </c>
      <c r="D2204" s="113">
        <f t="shared" si="354"/>
        <v>0</v>
      </c>
      <c r="E2204" s="112">
        <f t="shared" si="355"/>
        <v>0</v>
      </c>
      <c r="F2204" s="55"/>
      <c r="G2204" s="56"/>
      <c r="H2204" s="57"/>
      <c r="I2204" s="56"/>
      <c r="J2204" s="57"/>
      <c r="K2204" s="56"/>
      <c r="L2204" s="57"/>
      <c r="M2204" s="56"/>
      <c r="N2204" s="57"/>
      <c r="O2204" s="56"/>
      <c r="P2204" s="57"/>
      <c r="Q2204" s="60"/>
      <c r="R2204" s="61"/>
      <c r="S2204" s="62"/>
      <c r="T2204" s="131"/>
      <c r="U2204" s="132"/>
      <c r="V2204" s="131"/>
      <c r="W2204" s="133"/>
    </row>
    <row r="2205" spans="1:23" ht="13.5" thickBot="1" x14ac:dyDescent="0.25">
      <c r="A2205" s="43" t="str">
        <f>$A$22</f>
        <v>FOREMEN/WOMEN</v>
      </c>
      <c r="B2205" s="111">
        <f t="shared" si="356"/>
        <v>0</v>
      </c>
      <c r="C2205" s="112">
        <f t="shared" si="353"/>
        <v>0</v>
      </c>
      <c r="D2205" s="113">
        <f t="shared" si="354"/>
        <v>0</v>
      </c>
      <c r="E2205" s="112">
        <f t="shared" si="355"/>
        <v>0</v>
      </c>
      <c r="F2205" s="55"/>
      <c r="G2205" s="56"/>
      <c r="H2205" s="57"/>
      <c r="I2205" s="56"/>
      <c r="J2205" s="57"/>
      <c r="K2205" s="56"/>
      <c r="L2205" s="57"/>
      <c r="M2205" s="56"/>
      <c r="N2205" s="57"/>
      <c r="O2205" s="56"/>
      <c r="P2205" s="57"/>
      <c r="Q2205" s="60"/>
      <c r="R2205" s="65"/>
      <c r="S2205" s="66"/>
      <c r="T2205" s="134"/>
      <c r="U2205" s="135"/>
      <c r="V2205" s="134"/>
      <c r="W2205" s="136"/>
    </row>
    <row r="2206" spans="1:23" ht="13.5" thickBot="1" x14ac:dyDescent="0.25">
      <c r="A2206" s="43" t="str">
        <f>$A$23</f>
        <v>CLERICAL</v>
      </c>
      <c r="B2206" s="111">
        <f t="shared" si="356"/>
        <v>0</v>
      </c>
      <c r="C2206" s="112">
        <f t="shared" si="353"/>
        <v>0</v>
      </c>
      <c r="D2206" s="113">
        <f t="shared" si="354"/>
        <v>0</v>
      </c>
      <c r="E2206" s="112">
        <f t="shared" si="355"/>
        <v>0</v>
      </c>
      <c r="F2206" s="55"/>
      <c r="G2206" s="56"/>
      <c r="H2206" s="57"/>
      <c r="I2206" s="56"/>
      <c r="J2206" s="57"/>
      <c r="K2206" s="56"/>
      <c r="L2206" s="57"/>
      <c r="M2206" s="56"/>
      <c r="N2206" s="57"/>
      <c r="O2206" s="56"/>
      <c r="P2206" s="57"/>
      <c r="Q2206" s="60"/>
      <c r="R2206" s="65"/>
      <c r="S2206" s="66"/>
      <c r="T2206" s="134"/>
      <c r="U2206" s="135"/>
      <c r="V2206" s="134"/>
      <c r="W2206" s="136"/>
    </row>
    <row r="2207" spans="1:23" ht="13.5" thickBot="1" x14ac:dyDescent="0.25">
      <c r="A2207" s="43" t="str">
        <f>$A$24</f>
        <v>EQUIPMENT OPERATORS</v>
      </c>
      <c r="B2207" s="111">
        <f t="shared" si="356"/>
        <v>0</v>
      </c>
      <c r="C2207" s="112">
        <f t="shared" si="353"/>
        <v>0</v>
      </c>
      <c r="D2207" s="113">
        <f t="shared" si="354"/>
        <v>0</v>
      </c>
      <c r="E2207" s="112">
        <f t="shared" si="355"/>
        <v>0</v>
      </c>
      <c r="F2207" s="55"/>
      <c r="G2207" s="56"/>
      <c r="H2207" s="57"/>
      <c r="I2207" s="56"/>
      <c r="J2207" s="57"/>
      <c r="K2207" s="56"/>
      <c r="L2207" s="57"/>
      <c r="M2207" s="56"/>
      <c r="N2207" s="57"/>
      <c r="O2207" s="56"/>
      <c r="P2207" s="57"/>
      <c r="Q2207" s="60"/>
      <c r="R2207" s="65"/>
      <c r="S2207" s="66"/>
      <c r="T2207" s="67"/>
      <c r="U2207" s="89"/>
      <c r="V2207" s="67"/>
      <c r="W2207" s="68"/>
    </row>
    <row r="2208" spans="1:23" ht="13.5" thickBot="1" x14ac:dyDescent="0.25">
      <c r="A2208" s="43" t="str">
        <f>$A$25</f>
        <v>MECHANICS</v>
      </c>
      <c r="B2208" s="111">
        <f t="shared" si="356"/>
        <v>0</v>
      </c>
      <c r="C2208" s="112">
        <f t="shared" si="353"/>
        <v>0</v>
      </c>
      <c r="D2208" s="113">
        <f t="shared" si="354"/>
        <v>0</v>
      </c>
      <c r="E2208" s="112">
        <f t="shared" si="355"/>
        <v>0</v>
      </c>
      <c r="F2208" s="55"/>
      <c r="G2208" s="56"/>
      <c r="H2208" s="57"/>
      <c r="I2208" s="56"/>
      <c r="J2208" s="57"/>
      <c r="K2208" s="56"/>
      <c r="L2208" s="57"/>
      <c r="M2208" s="56"/>
      <c r="N2208" s="57"/>
      <c r="O2208" s="56"/>
      <c r="P2208" s="57"/>
      <c r="Q2208" s="60"/>
      <c r="R2208" s="65"/>
      <c r="S2208" s="66"/>
      <c r="T2208" s="67"/>
      <c r="U2208" s="89"/>
      <c r="V2208" s="67"/>
      <c r="W2208" s="68"/>
    </row>
    <row r="2209" spans="1:23" ht="13.5" thickBot="1" x14ac:dyDescent="0.25">
      <c r="A2209" s="43" t="str">
        <f>$A$26</f>
        <v>TRUCK DRIVERS</v>
      </c>
      <c r="B2209" s="111">
        <f t="shared" si="356"/>
        <v>0</v>
      </c>
      <c r="C2209" s="112">
        <f t="shared" si="353"/>
        <v>0</v>
      </c>
      <c r="D2209" s="113">
        <f t="shared" si="354"/>
        <v>0</v>
      </c>
      <c r="E2209" s="112">
        <f t="shared" si="355"/>
        <v>0</v>
      </c>
      <c r="F2209" s="55"/>
      <c r="G2209" s="56"/>
      <c r="H2209" s="57"/>
      <c r="I2209" s="56"/>
      <c r="J2209" s="57"/>
      <c r="K2209" s="56"/>
      <c r="L2209" s="57"/>
      <c r="M2209" s="56"/>
      <c r="N2209" s="57"/>
      <c r="O2209" s="56"/>
      <c r="P2209" s="57"/>
      <c r="Q2209" s="60"/>
      <c r="R2209" s="69"/>
      <c r="S2209" s="70"/>
      <c r="T2209" s="63"/>
      <c r="U2209" s="90"/>
      <c r="V2209" s="63"/>
      <c r="W2209" s="64"/>
    </row>
    <row r="2210" spans="1:23" ht="13.5" thickBot="1" x14ac:dyDescent="0.25">
      <c r="A2210" s="43" t="str">
        <f>$A$27</f>
        <v>IRONWORKERS</v>
      </c>
      <c r="B2210" s="111">
        <f t="shared" si="356"/>
        <v>0</v>
      </c>
      <c r="C2210" s="112">
        <f t="shared" si="353"/>
        <v>0</v>
      </c>
      <c r="D2210" s="113">
        <f t="shared" si="354"/>
        <v>0</v>
      </c>
      <c r="E2210" s="112">
        <f t="shared" si="355"/>
        <v>0</v>
      </c>
      <c r="F2210" s="55"/>
      <c r="G2210" s="56"/>
      <c r="H2210" s="57"/>
      <c r="I2210" s="56"/>
      <c r="J2210" s="57"/>
      <c r="K2210" s="56"/>
      <c r="L2210" s="57"/>
      <c r="M2210" s="56"/>
      <c r="N2210" s="57"/>
      <c r="O2210" s="56"/>
      <c r="P2210" s="57"/>
      <c r="Q2210" s="60"/>
      <c r="R2210" s="71"/>
      <c r="S2210" s="72"/>
      <c r="T2210" s="73"/>
      <c r="U2210" s="91"/>
      <c r="V2210" s="73"/>
      <c r="W2210" s="74"/>
    </row>
    <row r="2211" spans="1:23" ht="13.5" thickBot="1" x14ac:dyDescent="0.25">
      <c r="A2211" s="43" t="str">
        <f>$A$28</f>
        <v>CARPENTERS</v>
      </c>
      <c r="B2211" s="111">
        <f t="shared" si="356"/>
        <v>0</v>
      </c>
      <c r="C2211" s="112">
        <f t="shared" si="353"/>
        <v>0</v>
      </c>
      <c r="D2211" s="113">
        <f t="shared" si="354"/>
        <v>0</v>
      </c>
      <c r="E2211" s="112">
        <f t="shared" si="355"/>
        <v>0</v>
      </c>
      <c r="F2211" s="55"/>
      <c r="G2211" s="56"/>
      <c r="H2211" s="57"/>
      <c r="I2211" s="56"/>
      <c r="J2211" s="57"/>
      <c r="K2211" s="56"/>
      <c r="L2211" s="57"/>
      <c r="M2211" s="56"/>
      <c r="N2211" s="57"/>
      <c r="O2211" s="56"/>
      <c r="P2211" s="57"/>
      <c r="Q2211" s="60"/>
      <c r="R2211" s="71"/>
      <c r="S2211" s="72"/>
      <c r="T2211" s="73"/>
      <c r="U2211" s="91"/>
      <c r="V2211" s="73"/>
      <c r="W2211" s="74"/>
    </row>
    <row r="2212" spans="1:23" ht="13.5" thickBot="1" x14ac:dyDescent="0.25">
      <c r="A2212" s="43" t="str">
        <f>$A$29</f>
        <v>CEMENT MASONS</v>
      </c>
      <c r="B2212" s="111">
        <f t="shared" si="356"/>
        <v>0</v>
      </c>
      <c r="C2212" s="112">
        <f t="shared" si="353"/>
        <v>0</v>
      </c>
      <c r="D2212" s="113">
        <f t="shared" si="354"/>
        <v>0</v>
      </c>
      <c r="E2212" s="112">
        <f t="shared" si="355"/>
        <v>0</v>
      </c>
      <c r="F2212" s="55"/>
      <c r="G2212" s="56"/>
      <c r="H2212" s="57"/>
      <c r="I2212" s="56"/>
      <c r="J2212" s="57"/>
      <c r="K2212" s="56"/>
      <c r="L2212" s="57"/>
      <c r="M2212" s="56"/>
      <c r="N2212" s="57"/>
      <c r="O2212" s="56"/>
      <c r="P2212" s="57"/>
      <c r="Q2212" s="60"/>
      <c r="R2212" s="71"/>
      <c r="S2212" s="72"/>
      <c r="T2212" s="73"/>
      <c r="U2212" s="91"/>
      <c r="V2212" s="73"/>
      <c r="W2212" s="74"/>
    </row>
    <row r="2213" spans="1:23" ht="13.5" thickBot="1" x14ac:dyDescent="0.25">
      <c r="A2213" s="43" t="str">
        <f>$A$30</f>
        <v>ELECTRICIANS</v>
      </c>
      <c r="B2213" s="111">
        <f t="shared" si="356"/>
        <v>0</v>
      </c>
      <c r="C2213" s="112">
        <f t="shared" si="353"/>
        <v>0</v>
      </c>
      <c r="D2213" s="113">
        <f t="shared" si="354"/>
        <v>0</v>
      </c>
      <c r="E2213" s="112">
        <f t="shared" si="355"/>
        <v>0</v>
      </c>
      <c r="F2213" s="55"/>
      <c r="G2213" s="56"/>
      <c r="H2213" s="57"/>
      <c r="I2213" s="56"/>
      <c r="J2213" s="57"/>
      <c r="K2213" s="56"/>
      <c r="L2213" s="57"/>
      <c r="M2213" s="56"/>
      <c r="N2213" s="57"/>
      <c r="O2213" s="56"/>
      <c r="P2213" s="57"/>
      <c r="Q2213" s="60"/>
      <c r="R2213" s="71"/>
      <c r="S2213" s="72"/>
      <c r="T2213" s="73"/>
      <c r="U2213" s="91"/>
      <c r="V2213" s="73"/>
      <c r="W2213" s="74"/>
    </row>
    <row r="2214" spans="1:23" ht="13.5" thickBot="1" x14ac:dyDescent="0.25">
      <c r="A2214" s="43" t="str">
        <f>$A$31</f>
        <v>PIPEFITTER/PLUMBERS</v>
      </c>
      <c r="B2214" s="111">
        <f t="shared" si="356"/>
        <v>0</v>
      </c>
      <c r="C2214" s="112">
        <f t="shared" si="353"/>
        <v>0</v>
      </c>
      <c r="D2214" s="113">
        <f t="shared" si="354"/>
        <v>0</v>
      </c>
      <c r="E2214" s="112">
        <f t="shared" si="355"/>
        <v>0</v>
      </c>
      <c r="F2214" s="55"/>
      <c r="G2214" s="56"/>
      <c r="H2214" s="57"/>
      <c r="I2214" s="56"/>
      <c r="J2214" s="57"/>
      <c r="K2214" s="56"/>
      <c r="L2214" s="57"/>
      <c r="M2214" s="56"/>
      <c r="N2214" s="57"/>
      <c r="O2214" s="56"/>
      <c r="P2214" s="57"/>
      <c r="Q2214" s="56"/>
      <c r="R2214" s="75"/>
      <c r="S2214" s="76"/>
      <c r="T2214" s="77"/>
      <c r="U2214" s="92"/>
      <c r="V2214" s="77"/>
      <c r="W2214" s="78"/>
    </row>
    <row r="2215" spans="1:23" ht="13.5" thickBot="1" x14ac:dyDescent="0.25">
      <c r="A2215" s="43" t="str">
        <f>$A$32</f>
        <v>PAINTERS</v>
      </c>
      <c r="B2215" s="111">
        <f t="shared" si="356"/>
        <v>0</v>
      </c>
      <c r="C2215" s="112">
        <f t="shared" si="353"/>
        <v>0</v>
      </c>
      <c r="D2215" s="113">
        <f t="shared" si="354"/>
        <v>0</v>
      </c>
      <c r="E2215" s="112">
        <f t="shared" si="355"/>
        <v>0</v>
      </c>
      <c r="F2215" s="55"/>
      <c r="G2215" s="56"/>
      <c r="H2215" s="57"/>
      <c r="I2215" s="56"/>
      <c r="J2215" s="57"/>
      <c r="K2215" s="56"/>
      <c r="L2215" s="57"/>
      <c r="M2215" s="56"/>
      <c r="N2215" s="57"/>
      <c r="O2215" s="56"/>
      <c r="P2215" s="57"/>
      <c r="Q2215" s="56"/>
      <c r="R2215" s="57"/>
      <c r="S2215" s="79"/>
      <c r="T2215" s="80"/>
      <c r="U2215" s="93"/>
      <c r="V2215" s="80"/>
      <c r="W2215" s="81"/>
    </row>
    <row r="2216" spans="1:23" ht="13.5" thickBot="1" x14ac:dyDescent="0.25">
      <c r="A2216" s="43" t="str">
        <f>$A$33</f>
        <v>LABORERS-SEMI SKILLED</v>
      </c>
      <c r="B2216" s="111">
        <f t="shared" si="356"/>
        <v>0</v>
      </c>
      <c r="C2216" s="112">
        <f t="shared" si="353"/>
        <v>0</v>
      </c>
      <c r="D2216" s="113">
        <f t="shared" si="354"/>
        <v>0</v>
      </c>
      <c r="E2216" s="112">
        <f t="shared" si="355"/>
        <v>0</v>
      </c>
      <c r="F2216" s="55"/>
      <c r="G2216" s="56"/>
      <c r="H2216" s="57"/>
      <c r="I2216" s="56"/>
      <c r="J2216" s="57"/>
      <c r="K2216" s="56"/>
      <c r="L2216" s="57"/>
      <c r="M2216" s="56"/>
      <c r="N2216" s="57"/>
      <c r="O2216" s="56"/>
      <c r="P2216" s="57"/>
      <c r="Q2216" s="56"/>
      <c r="R2216" s="57"/>
      <c r="S2216" s="79"/>
      <c r="T2216" s="80"/>
      <c r="U2216" s="93"/>
      <c r="V2216" s="80"/>
      <c r="W2216" s="81"/>
    </row>
    <row r="2217" spans="1:23" ht="13.5" thickBot="1" x14ac:dyDescent="0.25">
      <c r="A2217" s="43" t="str">
        <f>$A$34</f>
        <v>LABORERS-UNSKILLED</v>
      </c>
      <c r="B2217" s="111">
        <f t="shared" si="356"/>
        <v>0</v>
      </c>
      <c r="C2217" s="112">
        <f t="shared" si="353"/>
        <v>0</v>
      </c>
      <c r="D2217" s="113">
        <f t="shared" si="354"/>
        <v>0</v>
      </c>
      <c r="E2217" s="112">
        <f t="shared" si="355"/>
        <v>0</v>
      </c>
      <c r="F2217" s="55"/>
      <c r="G2217" s="56"/>
      <c r="H2217" s="57"/>
      <c r="I2217" s="56"/>
      <c r="J2217" s="57"/>
      <c r="K2217" s="56"/>
      <c r="L2217" s="57"/>
      <c r="M2217" s="56"/>
      <c r="N2217" s="57"/>
      <c r="O2217" s="56"/>
      <c r="P2217" s="57"/>
      <c r="Q2217" s="56"/>
      <c r="R2217" s="57"/>
      <c r="S2217" s="79"/>
      <c r="T2217" s="80"/>
      <c r="U2217" s="93"/>
      <c r="V2217" s="80"/>
      <c r="W2217" s="81"/>
    </row>
    <row r="2218" spans="1:23" ht="13.5" thickBot="1" x14ac:dyDescent="0.25">
      <c r="A2218" s="43" t="str">
        <f>$A$35</f>
        <v>TOTAL</v>
      </c>
      <c r="B2218" s="114">
        <f t="shared" ref="B2218:O2218" si="357">SUM(B2203:B2217)</f>
        <v>0</v>
      </c>
      <c r="C2218" s="110">
        <f t="shared" si="357"/>
        <v>0</v>
      </c>
      <c r="D2218" s="115">
        <f t="shared" si="357"/>
        <v>0</v>
      </c>
      <c r="E2218" s="109">
        <f t="shared" si="357"/>
        <v>0</v>
      </c>
      <c r="F2218" s="107">
        <f t="shared" si="357"/>
        <v>0</v>
      </c>
      <c r="G2218" s="108">
        <f t="shared" si="357"/>
        <v>0</v>
      </c>
      <c r="H2218" s="107">
        <f t="shared" si="357"/>
        <v>0</v>
      </c>
      <c r="I2218" s="108">
        <f t="shared" si="357"/>
        <v>0</v>
      </c>
      <c r="J2218" s="107">
        <f t="shared" si="357"/>
        <v>0</v>
      </c>
      <c r="K2218" s="108">
        <f t="shared" si="357"/>
        <v>0</v>
      </c>
      <c r="L2218" s="107">
        <f t="shared" si="357"/>
        <v>0</v>
      </c>
      <c r="M2218" s="108">
        <f t="shared" si="357"/>
        <v>0</v>
      </c>
      <c r="N2218" s="107">
        <f t="shared" si="357"/>
        <v>0</v>
      </c>
      <c r="O2218" s="108">
        <f t="shared" si="357"/>
        <v>0</v>
      </c>
      <c r="P2218" s="107">
        <f>SUM(P2203:P2217)</f>
        <v>0</v>
      </c>
      <c r="Q2218" s="108">
        <f>SUM(Q2203:Q2217)</f>
        <v>0</v>
      </c>
      <c r="R2218" s="107">
        <f t="shared" ref="R2218:S2218" si="358">SUM(R2203:R2217)</f>
        <v>0</v>
      </c>
      <c r="S2218" s="109">
        <f t="shared" si="358"/>
        <v>0</v>
      </c>
      <c r="T2218" s="107">
        <f>SUM(T2203:T2217)</f>
        <v>0</v>
      </c>
      <c r="U2218" s="110">
        <f>SUM(U2203:U2217)</f>
        <v>0</v>
      </c>
      <c r="V2218" s="107">
        <f>SUM(V2203:V2217)</f>
        <v>0</v>
      </c>
      <c r="W2218" s="109">
        <f>SUM(W2203:W2217)</f>
        <v>0</v>
      </c>
    </row>
    <row r="2219" spans="1:23" ht="12.75" customHeight="1" x14ac:dyDescent="0.2">
      <c r="A2219" s="222" t="str">
        <f>$A$36</f>
        <v>TABLE C (Table B data by racial status)</v>
      </c>
      <c r="B2219" s="223"/>
      <c r="C2219" s="223"/>
      <c r="D2219" s="223"/>
      <c r="E2219" s="223"/>
      <c r="F2219" s="223"/>
      <c r="G2219" s="223"/>
      <c r="H2219" s="223"/>
      <c r="I2219" s="223"/>
      <c r="J2219" s="223"/>
      <c r="K2219" s="223"/>
      <c r="L2219" s="223"/>
      <c r="M2219" s="223"/>
      <c r="N2219" s="223"/>
      <c r="O2219" s="223"/>
      <c r="P2219" s="223"/>
      <c r="Q2219" s="223"/>
      <c r="R2219" s="223"/>
      <c r="S2219" s="223"/>
      <c r="T2219" s="223"/>
      <c r="U2219" s="223"/>
      <c r="V2219" s="223"/>
      <c r="W2219" s="224"/>
    </row>
    <row r="2220" spans="1:23" ht="13.5" thickBot="1" x14ac:dyDescent="0.25">
      <c r="A2220" s="225"/>
      <c r="B2220" s="226"/>
      <c r="C2220" s="226"/>
      <c r="D2220" s="226"/>
      <c r="E2220" s="226"/>
      <c r="F2220" s="226"/>
      <c r="G2220" s="226"/>
      <c r="H2220" s="226"/>
      <c r="I2220" s="226"/>
      <c r="J2220" s="226"/>
      <c r="K2220" s="226"/>
      <c r="L2220" s="226"/>
      <c r="M2220" s="226"/>
      <c r="N2220" s="226"/>
      <c r="O2220" s="226"/>
      <c r="P2220" s="226"/>
      <c r="Q2220" s="226"/>
      <c r="R2220" s="226"/>
      <c r="S2220" s="226"/>
      <c r="T2220" s="226"/>
      <c r="U2220" s="226"/>
      <c r="V2220" s="226"/>
      <c r="W2220" s="227"/>
    </row>
    <row r="2221" spans="1:23" ht="13.5" thickBot="1" x14ac:dyDescent="0.25">
      <c r="A2221" s="43" t="str">
        <f>$A$38</f>
        <v>APPRENTICES</v>
      </c>
      <c r="B2221" s="112">
        <f>F2221+H2221+J2221+L2221+N2221+P2221+R2221</f>
        <v>0</v>
      </c>
      <c r="C2221" s="110">
        <f>G2221+I2221+K2221+M2221+O2221+Q2221+S2221</f>
        <v>0</v>
      </c>
      <c r="D2221" s="115">
        <f>F2221+H2221+J2221+L2221+N2221+P2221</f>
        <v>0</v>
      </c>
      <c r="E2221" s="112">
        <f>G2221+I2221+K2221+M2221+O2221+Q2221</f>
        <v>0</v>
      </c>
      <c r="F2221" s="94"/>
      <c r="G2221" s="56"/>
      <c r="H2221" s="95"/>
      <c r="I2221" s="56"/>
      <c r="J2221" s="95"/>
      <c r="K2221" s="56"/>
      <c r="L2221" s="95"/>
      <c r="M2221" s="56"/>
      <c r="N2221" s="95"/>
      <c r="O2221" s="56"/>
      <c r="P2221" s="95"/>
      <c r="Q2221" s="56"/>
      <c r="R2221" s="95"/>
      <c r="S2221" s="56"/>
      <c r="T2221" s="44"/>
      <c r="U2221" s="45"/>
      <c r="V2221" s="44"/>
      <c r="W2221" s="45"/>
    </row>
    <row r="2222" spans="1:23" ht="13.5" thickBot="1" x14ac:dyDescent="0.25">
      <c r="A2222" s="43" t="str">
        <f>$A$39</f>
        <v>OJT TRAINEES</v>
      </c>
      <c r="B2222" s="112">
        <f>F2222+H2222+J2222+L2222+N2222+P2222+R2222</f>
        <v>0</v>
      </c>
      <c r="C2222" s="110">
        <f>G2222+I2222+K2222+M2222+O2222+Q2222+S2222</f>
        <v>0</v>
      </c>
      <c r="D2222" s="115">
        <f>F2222+H2222+J2222+L2222+N2222+P2222</f>
        <v>0</v>
      </c>
      <c r="E2222" s="112">
        <f>G2222+I2222+K2222+M2222+O2222+Q2222</f>
        <v>0</v>
      </c>
      <c r="F2222" s="94"/>
      <c r="G2222" s="56"/>
      <c r="H2222" s="95"/>
      <c r="I2222" s="56"/>
      <c r="J2222" s="95"/>
      <c r="K2222" s="56"/>
      <c r="L2222" s="95"/>
      <c r="M2222" s="56"/>
      <c r="N2222" s="95"/>
      <c r="O2222" s="56"/>
      <c r="P2222" s="95"/>
      <c r="Q2222" s="56"/>
      <c r="R2222" s="95"/>
      <c r="S2222" s="56"/>
      <c r="T2222" s="46"/>
      <c r="U2222" s="47"/>
      <c r="V2222" s="46"/>
      <c r="W2222" s="47"/>
    </row>
    <row r="2223" spans="1:23" ht="15.75" customHeight="1" x14ac:dyDescent="0.2">
      <c r="A2223" s="228" t="str">
        <f>$A$40</f>
        <v xml:space="preserve">8. PREPARED BY: </v>
      </c>
      <c r="B2223" s="229"/>
      <c r="C2223" s="229"/>
      <c r="D2223" s="229"/>
      <c r="E2223" s="229"/>
      <c r="F2223" s="229"/>
      <c r="G2223" s="229"/>
      <c r="H2223" s="230"/>
      <c r="I2223" s="243" t="str">
        <f>$I$40</f>
        <v>9. DATE</v>
      </c>
      <c r="J2223" s="244"/>
      <c r="K2223" s="243" t="str">
        <f>$K$40</f>
        <v>10. REVIEWED BY:    (Signature and Title of State Highway Official)</v>
      </c>
      <c r="L2223" s="245"/>
      <c r="M2223" s="245"/>
      <c r="N2223" s="245"/>
      <c r="O2223" s="245"/>
      <c r="P2223" s="245"/>
      <c r="Q2223" s="245"/>
      <c r="R2223" s="245"/>
      <c r="S2223" s="245"/>
      <c r="T2223" s="245"/>
      <c r="U2223" s="244"/>
      <c r="V2223" s="243" t="s">
        <v>28</v>
      </c>
      <c r="W2223" s="246"/>
    </row>
    <row r="2224" spans="1:23" ht="12.75" customHeight="1" x14ac:dyDescent="0.2">
      <c r="A2224" s="247" t="str">
        <f>$A$41</f>
        <v>(Signature and Title of Contractors Representative)</v>
      </c>
      <c r="B2224" s="248"/>
      <c r="C2224" s="248"/>
      <c r="D2224" s="248"/>
      <c r="E2224" s="248"/>
      <c r="F2224" s="248"/>
      <c r="G2224" s="248"/>
      <c r="H2224" s="249"/>
      <c r="I2224" s="250" t="str">
        <f>IF($I$41="","",$I$41)</f>
        <v/>
      </c>
      <c r="J2224" s="192"/>
      <c r="K2224" s="253" t="str">
        <f>IF($K$41="","",$K$41)</f>
        <v/>
      </c>
      <c r="L2224" s="146"/>
      <c r="M2224" s="146"/>
      <c r="N2224" s="146"/>
      <c r="O2224" s="146"/>
      <c r="P2224" s="146"/>
      <c r="Q2224" s="146"/>
      <c r="R2224" s="146"/>
      <c r="S2224" s="146"/>
      <c r="T2224" s="146"/>
      <c r="U2224" s="254"/>
      <c r="V2224" s="258" t="str">
        <f>IF($V$41="","",$V$41)</f>
        <v/>
      </c>
      <c r="W2224" s="259"/>
    </row>
    <row r="2225" spans="1:23" x14ac:dyDescent="0.2">
      <c r="A2225" s="262" t="str">
        <f>IF($A$42="","",$A$42)</f>
        <v/>
      </c>
      <c r="B2225" s="263"/>
      <c r="C2225" s="263"/>
      <c r="D2225" s="263"/>
      <c r="E2225" s="263"/>
      <c r="F2225" s="263"/>
      <c r="G2225" s="263"/>
      <c r="H2225" s="264"/>
      <c r="I2225" s="193"/>
      <c r="J2225" s="192"/>
      <c r="K2225" s="253"/>
      <c r="L2225" s="146"/>
      <c r="M2225" s="146"/>
      <c r="N2225" s="146"/>
      <c r="O2225" s="146"/>
      <c r="P2225" s="146"/>
      <c r="Q2225" s="146"/>
      <c r="R2225" s="146"/>
      <c r="S2225" s="146"/>
      <c r="T2225" s="146"/>
      <c r="U2225" s="254"/>
      <c r="V2225" s="258"/>
      <c r="W2225" s="259"/>
    </row>
    <row r="2226" spans="1:23" x14ac:dyDescent="0.2">
      <c r="A2226" s="262"/>
      <c r="B2226" s="263"/>
      <c r="C2226" s="263"/>
      <c r="D2226" s="263"/>
      <c r="E2226" s="263"/>
      <c r="F2226" s="263"/>
      <c r="G2226" s="263"/>
      <c r="H2226" s="264"/>
      <c r="I2226" s="193"/>
      <c r="J2226" s="192"/>
      <c r="K2226" s="253"/>
      <c r="L2226" s="146"/>
      <c r="M2226" s="146"/>
      <c r="N2226" s="146"/>
      <c r="O2226" s="146"/>
      <c r="P2226" s="146"/>
      <c r="Q2226" s="146"/>
      <c r="R2226" s="146"/>
      <c r="S2226" s="146"/>
      <c r="T2226" s="146"/>
      <c r="U2226" s="254"/>
      <c r="V2226" s="258"/>
      <c r="W2226" s="259"/>
    </row>
    <row r="2227" spans="1:23" ht="13.5" thickBot="1" x14ac:dyDescent="0.25">
      <c r="A2227" s="265"/>
      <c r="B2227" s="266"/>
      <c r="C2227" s="266"/>
      <c r="D2227" s="266"/>
      <c r="E2227" s="266"/>
      <c r="F2227" s="266"/>
      <c r="G2227" s="266"/>
      <c r="H2227" s="267"/>
      <c r="I2227" s="251"/>
      <c r="J2227" s="252"/>
      <c r="K2227" s="255"/>
      <c r="L2227" s="256"/>
      <c r="M2227" s="256"/>
      <c r="N2227" s="256"/>
      <c r="O2227" s="256"/>
      <c r="P2227" s="256"/>
      <c r="Q2227" s="256"/>
      <c r="R2227" s="256"/>
      <c r="S2227" s="256"/>
      <c r="T2227" s="256"/>
      <c r="U2227" s="257"/>
      <c r="V2227" s="260"/>
      <c r="W2227" s="261"/>
    </row>
    <row r="2228" spans="1:23" x14ac:dyDescent="0.2">
      <c r="A2228" s="234" t="str">
        <f>$A$45</f>
        <v>Form FHWA- 1391 (Rev. 06-22)</v>
      </c>
      <c r="B2228" s="235"/>
      <c r="C2228" s="236"/>
      <c r="D2228" s="236"/>
      <c r="E2228" s="49"/>
      <c r="F2228" s="49"/>
      <c r="G2228" s="49"/>
      <c r="H2228" s="49"/>
      <c r="I2228" s="49"/>
      <c r="J2228" s="237" t="str">
        <f>$J$45</f>
        <v>PREVIOUS EDITIONS ARE OBSOLETE</v>
      </c>
      <c r="K2228" s="237"/>
      <c r="L2228" s="237"/>
      <c r="M2228" s="237"/>
      <c r="N2228" s="237"/>
      <c r="O2228" s="237"/>
      <c r="P2228" s="237"/>
      <c r="Q2228" s="237"/>
      <c r="R2228" s="237"/>
      <c r="S2228" s="237"/>
      <c r="T2228" s="237"/>
      <c r="U2228" s="237"/>
      <c r="V2228" s="237"/>
      <c r="W2228" s="237"/>
    </row>
    <row r="2229" spans="1:23" ht="13.5" thickBot="1" x14ac:dyDescent="0.25"/>
    <row r="2230" spans="1:23" s="52" customFormat="1" ht="18.75" thickBot="1" x14ac:dyDescent="0.3">
      <c r="A2230" s="207" t="str">
        <f>$A$10</f>
        <v xml:space="preserve">FEDERAL-AID HIGHWAY CONSTRUCTION CONTRACTORS ANNUAL EEO REPORT </v>
      </c>
      <c r="B2230" s="208"/>
      <c r="C2230" s="208"/>
      <c r="D2230" s="208"/>
      <c r="E2230" s="208"/>
      <c r="F2230" s="208"/>
      <c r="G2230" s="208"/>
      <c r="H2230" s="208"/>
      <c r="I2230" s="208"/>
      <c r="J2230" s="208"/>
      <c r="K2230" s="208"/>
      <c r="L2230" s="208"/>
      <c r="M2230" s="208"/>
      <c r="N2230" s="208"/>
      <c r="O2230" s="208"/>
      <c r="P2230" s="208"/>
      <c r="Q2230" s="208"/>
      <c r="R2230" s="208"/>
      <c r="S2230" s="208"/>
      <c r="T2230" s="208"/>
      <c r="U2230" s="208"/>
      <c r="V2230" s="208"/>
      <c r="W2230" s="209"/>
    </row>
    <row r="2231" spans="1:23" ht="12.75" customHeight="1" x14ac:dyDescent="0.2">
      <c r="A2231" s="210" t="str">
        <f>$A$11</f>
        <v xml:space="preserve">1. SELECT FIELD FROM DROPDOWN MENU: </v>
      </c>
      <c r="B2231" s="211"/>
      <c r="C2231" s="211"/>
      <c r="D2231" s="212"/>
      <c r="E2231" s="213" t="str">
        <f>$E$11</f>
        <v>2. COMPANY NAME, CITY, STATE:</v>
      </c>
      <c r="F2231" s="138"/>
      <c r="G2231" s="138"/>
      <c r="H2231" s="138"/>
      <c r="I2231" s="214"/>
      <c r="J2231" s="161" t="str">
        <f>$J$11</f>
        <v>3. PROJECT NAME or DESCRIPTION:</v>
      </c>
      <c r="K2231" s="162"/>
      <c r="L2231" s="162"/>
      <c r="M2231" s="162"/>
      <c r="N2231" s="163" t="str">
        <f>$N$11</f>
        <v>4. DOLLAR AMOUNT OF CONTRACT:</v>
      </c>
      <c r="O2231" s="164"/>
      <c r="P2231" s="164"/>
      <c r="Q2231" s="164"/>
      <c r="R2231" s="215" t="str">
        <f>$R$11</f>
        <v>5.REPORTING WEEK FOR THIS PROJECT:</v>
      </c>
      <c r="S2231" s="216"/>
      <c r="T2231" s="216"/>
      <c r="U2231" s="216"/>
      <c r="V2231" s="216"/>
      <c r="W2231" s="217"/>
    </row>
    <row r="2232" spans="1:23" ht="12.75" customHeight="1" x14ac:dyDescent="0.2">
      <c r="A2232" s="184"/>
      <c r="B2232" s="185"/>
      <c r="C2232" s="185"/>
      <c r="D2232" s="186"/>
      <c r="E2232" s="190" t="str">
        <f>IF($D$4="","Enter Company information at top of spreadsheet",$D$4)</f>
        <v>Enter Company information at top of spreadsheet</v>
      </c>
      <c r="F2232" s="191"/>
      <c r="G2232" s="191"/>
      <c r="H2232" s="191"/>
      <c r="I2232" s="192"/>
      <c r="J2232" s="165"/>
      <c r="K2232" s="166"/>
      <c r="L2232" s="166"/>
      <c r="M2232" s="166"/>
      <c r="N2232" s="169"/>
      <c r="O2232" s="170"/>
      <c r="P2232" s="170"/>
      <c r="Q2232" s="171"/>
      <c r="R2232" s="197"/>
      <c r="S2232" s="198"/>
      <c r="T2232" s="198"/>
      <c r="U2232" s="198"/>
      <c r="V2232" s="198"/>
      <c r="W2232" s="199"/>
    </row>
    <row r="2233" spans="1:23" x14ac:dyDescent="0.2">
      <c r="A2233" s="184"/>
      <c r="B2233" s="185"/>
      <c r="C2233" s="185"/>
      <c r="D2233" s="186"/>
      <c r="E2233" s="193"/>
      <c r="F2233" s="191"/>
      <c r="G2233" s="191"/>
      <c r="H2233" s="191"/>
      <c r="I2233" s="192"/>
      <c r="J2233" s="165"/>
      <c r="K2233" s="166"/>
      <c r="L2233" s="166"/>
      <c r="M2233" s="166"/>
      <c r="N2233" s="172"/>
      <c r="O2233" s="170"/>
      <c r="P2233" s="170"/>
      <c r="Q2233" s="171"/>
      <c r="R2233" s="200"/>
      <c r="S2233" s="198"/>
      <c r="T2233" s="198"/>
      <c r="U2233" s="198"/>
      <c r="V2233" s="198"/>
      <c r="W2233" s="199"/>
    </row>
    <row r="2234" spans="1:23" ht="13.5" thickBot="1" x14ac:dyDescent="0.25">
      <c r="A2234" s="187"/>
      <c r="B2234" s="188"/>
      <c r="C2234" s="188"/>
      <c r="D2234" s="189"/>
      <c r="E2234" s="194"/>
      <c r="F2234" s="195"/>
      <c r="G2234" s="195"/>
      <c r="H2234" s="195"/>
      <c r="I2234" s="196"/>
      <c r="J2234" s="167"/>
      <c r="K2234" s="168"/>
      <c r="L2234" s="168"/>
      <c r="M2234" s="168"/>
      <c r="N2234" s="173"/>
      <c r="O2234" s="174"/>
      <c r="P2234" s="174"/>
      <c r="Q2234" s="175"/>
      <c r="R2234" s="201"/>
      <c r="S2234" s="202"/>
      <c r="T2234" s="202"/>
      <c r="U2234" s="202"/>
      <c r="V2234" s="202"/>
      <c r="W2234" s="203"/>
    </row>
    <row r="2235" spans="1:23" ht="13.5" customHeight="1" thickBot="1" x14ac:dyDescent="0.25">
      <c r="A2235" s="204" t="str">
        <f>$A$15</f>
        <v>This collection of information is required by law and regulation 23 U.S.C. 140a and 23 CFR Part 230. The OMB control number for this collection is 2125-0019 expiring in March 2025.</v>
      </c>
      <c r="B2235" s="205"/>
      <c r="C2235" s="205"/>
      <c r="D2235" s="205"/>
      <c r="E2235" s="205"/>
      <c r="F2235" s="205"/>
      <c r="G2235" s="205"/>
      <c r="H2235" s="205"/>
      <c r="I2235" s="205"/>
      <c r="J2235" s="205"/>
      <c r="K2235" s="205"/>
      <c r="L2235" s="205"/>
      <c r="M2235" s="205"/>
      <c r="N2235" s="205"/>
      <c r="O2235" s="205"/>
      <c r="P2235" s="205"/>
      <c r="Q2235" s="205"/>
      <c r="R2235" s="205"/>
      <c r="S2235" s="205"/>
      <c r="T2235" s="205"/>
      <c r="U2235" s="205"/>
      <c r="V2235" s="205"/>
      <c r="W2235" s="206"/>
    </row>
    <row r="2236" spans="1:23" ht="32.25" customHeight="1" thickBot="1" x14ac:dyDescent="0.25">
      <c r="A2236" s="178" t="str">
        <f>$A$16</f>
        <v>6. WORKFORCE ON FEDERAL-AID AND CONSTRUCTION SITE(S) DURING LAST FULL PAY PERIOD ENDING IN JULY 2024</v>
      </c>
      <c r="B2236" s="179"/>
      <c r="C2236" s="179"/>
      <c r="D2236" s="179"/>
      <c r="E2236" s="179"/>
      <c r="F2236" s="179"/>
      <c r="G2236" s="179"/>
      <c r="H2236" s="179"/>
      <c r="I2236" s="179"/>
      <c r="J2236" s="179"/>
      <c r="K2236" s="179"/>
      <c r="L2236" s="179"/>
      <c r="M2236" s="179"/>
      <c r="N2236" s="179"/>
      <c r="O2236" s="179"/>
      <c r="P2236" s="179"/>
      <c r="Q2236" s="179"/>
      <c r="R2236" s="179"/>
      <c r="S2236" s="179"/>
      <c r="T2236" s="179"/>
      <c r="U2236" s="179"/>
      <c r="V2236" s="179"/>
      <c r="W2236" s="180"/>
    </row>
    <row r="2237" spans="1:23" ht="14.25" thickTop="1" thickBot="1" x14ac:dyDescent="0.25">
      <c r="A2237" s="181" t="str">
        <f>$A$17</f>
        <v>TABLE A</v>
      </c>
      <c r="B2237" s="182"/>
      <c r="C2237" s="182"/>
      <c r="D2237" s="182"/>
      <c r="E2237" s="182"/>
      <c r="F2237" s="182"/>
      <c r="G2237" s="182"/>
      <c r="H2237" s="182"/>
      <c r="I2237" s="182"/>
      <c r="J2237" s="182"/>
      <c r="K2237" s="182"/>
      <c r="L2237" s="182"/>
      <c r="M2237" s="182"/>
      <c r="N2237" s="182"/>
      <c r="O2237" s="182"/>
      <c r="P2237" s="182"/>
      <c r="Q2237" s="182"/>
      <c r="R2237" s="182"/>
      <c r="S2237" s="183"/>
      <c r="T2237" s="231" t="str">
        <f>$T$17</f>
        <v>TABLE B</v>
      </c>
      <c r="U2237" s="232"/>
      <c r="V2237" s="232"/>
      <c r="W2237" s="233"/>
    </row>
    <row r="2238" spans="1:23" ht="99.75" customHeight="1" thickTop="1" thickBot="1" x14ac:dyDescent="0.25">
      <c r="A2238" s="32" t="str">
        <f>$A$18</f>
        <v>JOB CATEGORIES</v>
      </c>
      <c r="B2238" s="238" t="str">
        <f>$B$18</f>
        <v>TOTAL EMPLOYED</v>
      </c>
      <c r="C2238" s="239"/>
      <c r="D2238" s="240" t="str">
        <f>$D$18</f>
        <v>TOTAL RACIAL / ETHNIC MINORITY</v>
      </c>
      <c r="E2238" s="241"/>
      <c r="F2238" s="242" t="str">
        <f>$F$18</f>
        <v>BLACK or
AFRICAN
AMERICAN</v>
      </c>
      <c r="G2238" s="177"/>
      <c r="H2238" s="176" t="str">
        <f>$H$18</f>
        <v>HISPANIC OR LATINO</v>
      </c>
      <c r="I2238" s="177"/>
      <c r="J2238" s="176" t="str">
        <f>$J$18</f>
        <v>AMERICAN 
INDIAN OR 
ALASKA 
NATIVE</v>
      </c>
      <c r="K2238" s="177"/>
      <c r="L2238" s="176" t="str">
        <f>$L$18</f>
        <v>ASIAN</v>
      </c>
      <c r="M2238" s="177"/>
      <c r="N2238" s="176" t="str">
        <f>$N$18</f>
        <v>NATIVE 
HAWAIIAN OR 
OTHER PACIFIC ISLANDER</v>
      </c>
      <c r="O2238" s="177"/>
      <c r="P2238" s="176" t="str">
        <f>$P$18</f>
        <v>TWO OR MORE RACES</v>
      </c>
      <c r="Q2238" s="177"/>
      <c r="R2238" s="176" t="str">
        <f>$R$18</f>
        <v xml:space="preserve">WHITE </v>
      </c>
      <c r="S2238" s="218"/>
      <c r="T2238" s="219" t="str">
        <f>$T$18</f>
        <v>APPRENTICES</v>
      </c>
      <c r="U2238" s="219"/>
      <c r="V2238" s="220" t="str">
        <f>$V$18</f>
        <v>ON THE JOB TRAINEES</v>
      </c>
      <c r="W2238" s="221"/>
    </row>
    <row r="2239" spans="1:23" ht="13.5" thickBot="1" x14ac:dyDescent="0.25">
      <c r="A2239" s="33"/>
      <c r="B2239" s="34" t="str">
        <f>$B$19</f>
        <v>M</v>
      </c>
      <c r="C2239" s="35" t="str">
        <f>$C$19</f>
        <v>F</v>
      </c>
      <c r="D2239" s="36" t="str">
        <f>$D$19</f>
        <v>M</v>
      </c>
      <c r="E2239" s="35" t="str">
        <f>$E$19</f>
        <v>F</v>
      </c>
      <c r="F2239" s="37" t="str">
        <f>$F$19</f>
        <v>M</v>
      </c>
      <c r="G2239" s="38" t="str">
        <f>$G$19</f>
        <v>F</v>
      </c>
      <c r="H2239" s="39" t="str">
        <f>$H$19</f>
        <v>M</v>
      </c>
      <c r="I2239" s="38" t="str">
        <f>$I$19</f>
        <v>F</v>
      </c>
      <c r="J2239" s="39" t="str">
        <f>$J$19</f>
        <v>M</v>
      </c>
      <c r="K2239" s="38" t="str">
        <f>$K$19</f>
        <v>F</v>
      </c>
      <c r="L2239" s="39" t="str">
        <f>$L$19</f>
        <v>M</v>
      </c>
      <c r="M2239" s="38" t="str">
        <f>$M$19</f>
        <v>F</v>
      </c>
      <c r="N2239" s="39" t="str">
        <f>$N$19</f>
        <v>M</v>
      </c>
      <c r="O2239" s="38" t="str">
        <f>$O$19</f>
        <v>F</v>
      </c>
      <c r="P2239" s="39" t="str">
        <f>$P$19</f>
        <v>M</v>
      </c>
      <c r="Q2239" s="38" t="str">
        <f>$Q$19</f>
        <v>F</v>
      </c>
      <c r="R2239" s="39" t="str">
        <f>$R$19</f>
        <v>M</v>
      </c>
      <c r="S2239" s="40" t="str">
        <f>$S$19</f>
        <v>F</v>
      </c>
      <c r="T2239" s="41" t="str">
        <f>$T$19</f>
        <v>M</v>
      </c>
      <c r="U2239" s="35" t="str">
        <f>$U$19</f>
        <v>F</v>
      </c>
      <c r="V2239" s="96" t="str">
        <f>$V$19</f>
        <v>M</v>
      </c>
      <c r="W2239" s="42" t="str">
        <f>$W$19</f>
        <v>F</v>
      </c>
    </row>
    <row r="2240" spans="1:23" ht="13.5" thickBot="1" x14ac:dyDescent="0.25">
      <c r="A2240" s="43" t="str">
        <f>$A$20</f>
        <v>OFFICIALS</v>
      </c>
      <c r="B2240" s="111">
        <f>F2240+H2240+J2240+L2240+N2240+P2240+R2240</f>
        <v>0</v>
      </c>
      <c r="C2240" s="112">
        <f t="shared" ref="C2240:C2254" si="359">G2240+I2240+K2240+M2240+O2240+Q2240+S2240</f>
        <v>0</v>
      </c>
      <c r="D2240" s="113">
        <f t="shared" ref="D2240:D2254" si="360">F2240+H2240+J2240+L2240+N2240+P2240</f>
        <v>0</v>
      </c>
      <c r="E2240" s="112">
        <f t="shared" ref="E2240:E2254" si="361">G2240+I2240+K2240+M2240+O2240+Q2240</f>
        <v>0</v>
      </c>
      <c r="F2240" s="55"/>
      <c r="G2240" s="56"/>
      <c r="H2240" s="57"/>
      <c r="I2240" s="56"/>
      <c r="J2240" s="57"/>
      <c r="K2240" s="56"/>
      <c r="L2240" s="57"/>
      <c r="M2240" s="56"/>
      <c r="N2240" s="57"/>
      <c r="O2240" s="56"/>
      <c r="P2240" s="57"/>
      <c r="Q2240" s="56"/>
      <c r="R2240" s="58"/>
      <c r="S2240" s="59"/>
      <c r="T2240" s="128"/>
      <c r="U2240" s="129"/>
      <c r="V2240" s="128"/>
      <c r="W2240" s="130"/>
    </row>
    <row r="2241" spans="1:23" ht="13.5" thickBot="1" x14ac:dyDescent="0.25">
      <c r="A2241" s="43" t="str">
        <f>$A$21</f>
        <v>SUPERVISORS</v>
      </c>
      <c r="B2241" s="111">
        <f t="shared" ref="B2241:B2254" si="362">F2241+H2241+J2241+L2241+N2241+P2241+R2241</f>
        <v>0</v>
      </c>
      <c r="C2241" s="112">
        <f t="shared" si="359"/>
        <v>0</v>
      </c>
      <c r="D2241" s="113">
        <f t="shared" si="360"/>
        <v>0</v>
      </c>
      <c r="E2241" s="112">
        <f t="shared" si="361"/>
        <v>0</v>
      </c>
      <c r="F2241" s="55"/>
      <c r="G2241" s="56"/>
      <c r="H2241" s="57"/>
      <c r="I2241" s="56"/>
      <c r="J2241" s="57"/>
      <c r="K2241" s="56"/>
      <c r="L2241" s="57"/>
      <c r="M2241" s="56"/>
      <c r="N2241" s="57"/>
      <c r="O2241" s="56"/>
      <c r="P2241" s="57"/>
      <c r="Q2241" s="60"/>
      <c r="R2241" s="61"/>
      <c r="S2241" s="62"/>
      <c r="T2241" s="131"/>
      <c r="U2241" s="132"/>
      <c r="V2241" s="131"/>
      <c r="W2241" s="133"/>
    </row>
    <row r="2242" spans="1:23" ht="13.5" thickBot="1" x14ac:dyDescent="0.25">
      <c r="A2242" s="43" t="str">
        <f>$A$22</f>
        <v>FOREMEN/WOMEN</v>
      </c>
      <c r="B2242" s="111">
        <f t="shared" si="362"/>
        <v>0</v>
      </c>
      <c r="C2242" s="112">
        <f t="shared" si="359"/>
        <v>0</v>
      </c>
      <c r="D2242" s="113">
        <f t="shared" si="360"/>
        <v>0</v>
      </c>
      <c r="E2242" s="112">
        <f t="shared" si="361"/>
        <v>0</v>
      </c>
      <c r="F2242" s="55"/>
      <c r="G2242" s="56"/>
      <c r="H2242" s="57"/>
      <c r="I2242" s="56"/>
      <c r="J2242" s="57"/>
      <c r="K2242" s="56"/>
      <c r="L2242" s="57"/>
      <c r="M2242" s="56"/>
      <c r="N2242" s="57"/>
      <c r="O2242" s="56"/>
      <c r="P2242" s="57"/>
      <c r="Q2242" s="60"/>
      <c r="R2242" s="65"/>
      <c r="S2242" s="66"/>
      <c r="T2242" s="134"/>
      <c r="U2242" s="135"/>
      <c r="V2242" s="134"/>
      <c r="W2242" s="136"/>
    </row>
    <row r="2243" spans="1:23" ht="13.5" thickBot="1" x14ac:dyDescent="0.25">
      <c r="A2243" s="43" t="str">
        <f>$A$23</f>
        <v>CLERICAL</v>
      </c>
      <c r="B2243" s="111">
        <f t="shared" si="362"/>
        <v>0</v>
      </c>
      <c r="C2243" s="112">
        <f t="shared" si="359"/>
        <v>0</v>
      </c>
      <c r="D2243" s="113">
        <f t="shared" si="360"/>
        <v>0</v>
      </c>
      <c r="E2243" s="112">
        <f t="shared" si="361"/>
        <v>0</v>
      </c>
      <c r="F2243" s="55"/>
      <c r="G2243" s="56"/>
      <c r="H2243" s="57"/>
      <c r="I2243" s="56"/>
      <c r="J2243" s="57"/>
      <c r="K2243" s="56"/>
      <c r="L2243" s="57"/>
      <c r="M2243" s="56"/>
      <c r="N2243" s="57"/>
      <c r="O2243" s="56"/>
      <c r="P2243" s="57"/>
      <c r="Q2243" s="60"/>
      <c r="R2243" s="65"/>
      <c r="S2243" s="66"/>
      <c r="T2243" s="134"/>
      <c r="U2243" s="135"/>
      <c r="V2243" s="134"/>
      <c r="W2243" s="136"/>
    </row>
    <row r="2244" spans="1:23" ht="13.5" thickBot="1" x14ac:dyDescent="0.25">
      <c r="A2244" s="43" t="str">
        <f>$A$24</f>
        <v>EQUIPMENT OPERATORS</v>
      </c>
      <c r="B2244" s="111">
        <f t="shared" si="362"/>
        <v>0</v>
      </c>
      <c r="C2244" s="112">
        <f t="shared" si="359"/>
        <v>0</v>
      </c>
      <c r="D2244" s="113">
        <f t="shared" si="360"/>
        <v>0</v>
      </c>
      <c r="E2244" s="112">
        <f t="shared" si="361"/>
        <v>0</v>
      </c>
      <c r="F2244" s="55"/>
      <c r="G2244" s="56"/>
      <c r="H2244" s="57"/>
      <c r="I2244" s="56"/>
      <c r="J2244" s="57"/>
      <c r="K2244" s="56"/>
      <c r="L2244" s="57"/>
      <c r="M2244" s="56"/>
      <c r="N2244" s="57"/>
      <c r="O2244" s="56"/>
      <c r="P2244" s="57"/>
      <c r="Q2244" s="60"/>
      <c r="R2244" s="65"/>
      <c r="S2244" s="66"/>
      <c r="T2244" s="67"/>
      <c r="U2244" s="89"/>
      <c r="V2244" s="67"/>
      <c r="W2244" s="68"/>
    </row>
    <row r="2245" spans="1:23" ht="13.5" thickBot="1" x14ac:dyDescent="0.25">
      <c r="A2245" s="43" t="str">
        <f>$A$25</f>
        <v>MECHANICS</v>
      </c>
      <c r="B2245" s="111">
        <f t="shared" si="362"/>
        <v>0</v>
      </c>
      <c r="C2245" s="112">
        <f t="shared" si="359"/>
        <v>0</v>
      </c>
      <c r="D2245" s="113">
        <f t="shared" si="360"/>
        <v>0</v>
      </c>
      <c r="E2245" s="112">
        <f t="shared" si="361"/>
        <v>0</v>
      </c>
      <c r="F2245" s="55"/>
      <c r="G2245" s="56"/>
      <c r="H2245" s="57"/>
      <c r="I2245" s="56"/>
      <c r="J2245" s="57"/>
      <c r="K2245" s="56"/>
      <c r="L2245" s="57"/>
      <c r="M2245" s="56"/>
      <c r="N2245" s="57"/>
      <c r="O2245" s="56"/>
      <c r="P2245" s="57"/>
      <c r="Q2245" s="60"/>
      <c r="R2245" s="65"/>
      <c r="S2245" s="66"/>
      <c r="T2245" s="67"/>
      <c r="U2245" s="89"/>
      <c r="V2245" s="67"/>
      <c r="W2245" s="68"/>
    </row>
    <row r="2246" spans="1:23" ht="13.5" thickBot="1" x14ac:dyDescent="0.25">
      <c r="A2246" s="43" t="str">
        <f>$A$26</f>
        <v>TRUCK DRIVERS</v>
      </c>
      <c r="B2246" s="111">
        <f t="shared" si="362"/>
        <v>0</v>
      </c>
      <c r="C2246" s="112">
        <f t="shared" si="359"/>
        <v>0</v>
      </c>
      <c r="D2246" s="113">
        <f t="shared" si="360"/>
        <v>0</v>
      </c>
      <c r="E2246" s="112">
        <f t="shared" si="361"/>
        <v>0</v>
      </c>
      <c r="F2246" s="55"/>
      <c r="G2246" s="56"/>
      <c r="H2246" s="57"/>
      <c r="I2246" s="56"/>
      <c r="J2246" s="57"/>
      <c r="K2246" s="56"/>
      <c r="L2246" s="57"/>
      <c r="M2246" s="56"/>
      <c r="N2246" s="57"/>
      <c r="O2246" s="56"/>
      <c r="P2246" s="57"/>
      <c r="Q2246" s="60"/>
      <c r="R2246" s="69"/>
      <c r="S2246" s="70"/>
      <c r="T2246" s="63"/>
      <c r="U2246" s="90"/>
      <c r="V2246" s="63"/>
      <c r="W2246" s="64"/>
    </row>
    <row r="2247" spans="1:23" ht="13.5" thickBot="1" x14ac:dyDescent="0.25">
      <c r="A2247" s="43" t="str">
        <f>$A$27</f>
        <v>IRONWORKERS</v>
      </c>
      <c r="B2247" s="111">
        <f t="shared" si="362"/>
        <v>0</v>
      </c>
      <c r="C2247" s="112">
        <f t="shared" si="359"/>
        <v>0</v>
      </c>
      <c r="D2247" s="113">
        <f t="shared" si="360"/>
        <v>0</v>
      </c>
      <c r="E2247" s="112">
        <f t="shared" si="361"/>
        <v>0</v>
      </c>
      <c r="F2247" s="55"/>
      <c r="G2247" s="56"/>
      <c r="H2247" s="57"/>
      <c r="I2247" s="56"/>
      <c r="J2247" s="57"/>
      <c r="K2247" s="56"/>
      <c r="L2247" s="57"/>
      <c r="M2247" s="56"/>
      <c r="N2247" s="57"/>
      <c r="O2247" s="56"/>
      <c r="P2247" s="57"/>
      <c r="Q2247" s="60"/>
      <c r="R2247" s="71"/>
      <c r="S2247" s="72"/>
      <c r="T2247" s="73"/>
      <c r="U2247" s="91"/>
      <c r="V2247" s="73"/>
      <c r="W2247" s="74"/>
    </row>
    <row r="2248" spans="1:23" ht="13.5" thickBot="1" x14ac:dyDescent="0.25">
      <c r="A2248" s="43" t="str">
        <f>$A$28</f>
        <v>CARPENTERS</v>
      </c>
      <c r="B2248" s="111">
        <f t="shared" si="362"/>
        <v>0</v>
      </c>
      <c r="C2248" s="112">
        <f t="shared" si="359"/>
        <v>0</v>
      </c>
      <c r="D2248" s="113">
        <f t="shared" si="360"/>
        <v>0</v>
      </c>
      <c r="E2248" s="112">
        <f t="shared" si="361"/>
        <v>0</v>
      </c>
      <c r="F2248" s="55"/>
      <c r="G2248" s="56"/>
      <c r="H2248" s="57"/>
      <c r="I2248" s="56"/>
      <c r="J2248" s="57"/>
      <c r="K2248" s="56"/>
      <c r="L2248" s="57"/>
      <c r="M2248" s="56"/>
      <c r="N2248" s="57"/>
      <c r="O2248" s="56"/>
      <c r="P2248" s="57"/>
      <c r="Q2248" s="60"/>
      <c r="R2248" s="71"/>
      <c r="S2248" s="72"/>
      <c r="T2248" s="73"/>
      <c r="U2248" s="91"/>
      <c r="V2248" s="73"/>
      <c r="W2248" s="74"/>
    </row>
    <row r="2249" spans="1:23" ht="13.5" thickBot="1" x14ac:dyDescent="0.25">
      <c r="A2249" s="43" t="str">
        <f>$A$29</f>
        <v>CEMENT MASONS</v>
      </c>
      <c r="B2249" s="111">
        <f t="shared" si="362"/>
        <v>0</v>
      </c>
      <c r="C2249" s="112">
        <f t="shared" si="359"/>
        <v>0</v>
      </c>
      <c r="D2249" s="113">
        <f t="shared" si="360"/>
        <v>0</v>
      </c>
      <c r="E2249" s="112">
        <f t="shared" si="361"/>
        <v>0</v>
      </c>
      <c r="F2249" s="55"/>
      <c r="G2249" s="56"/>
      <c r="H2249" s="57"/>
      <c r="I2249" s="56"/>
      <c r="J2249" s="57"/>
      <c r="K2249" s="56"/>
      <c r="L2249" s="57"/>
      <c r="M2249" s="56"/>
      <c r="N2249" s="57"/>
      <c r="O2249" s="56"/>
      <c r="P2249" s="57"/>
      <c r="Q2249" s="60"/>
      <c r="R2249" s="71"/>
      <c r="S2249" s="72"/>
      <c r="T2249" s="73"/>
      <c r="U2249" s="91"/>
      <c r="V2249" s="73"/>
      <c r="W2249" s="74"/>
    </row>
    <row r="2250" spans="1:23" ht="13.5" thickBot="1" x14ac:dyDescent="0.25">
      <c r="A2250" s="43" t="str">
        <f>$A$30</f>
        <v>ELECTRICIANS</v>
      </c>
      <c r="B2250" s="111">
        <f t="shared" si="362"/>
        <v>0</v>
      </c>
      <c r="C2250" s="112">
        <f t="shared" si="359"/>
        <v>0</v>
      </c>
      <c r="D2250" s="113">
        <f t="shared" si="360"/>
        <v>0</v>
      </c>
      <c r="E2250" s="112">
        <f t="shared" si="361"/>
        <v>0</v>
      </c>
      <c r="F2250" s="55"/>
      <c r="G2250" s="56"/>
      <c r="H2250" s="57"/>
      <c r="I2250" s="56"/>
      <c r="J2250" s="57"/>
      <c r="K2250" s="56"/>
      <c r="L2250" s="57"/>
      <c r="M2250" s="56"/>
      <c r="N2250" s="57"/>
      <c r="O2250" s="56"/>
      <c r="P2250" s="57"/>
      <c r="Q2250" s="60"/>
      <c r="R2250" s="71"/>
      <c r="S2250" s="72"/>
      <c r="T2250" s="73"/>
      <c r="U2250" s="91"/>
      <c r="V2250" s="73"/>
      <c r="W2250" s="74"/>
    </row>
    <row r="2251" spans="1:23" ht="13.5" thickBot="1" x14ac:dyDescent="0.25">
      <c r="A2251" s="43" t="str">
        <f>$A$31</f>
        <v>PIPEFITTER/PLUMBERS</v>
      </c>
      <c r="B2251" s="111">
        <f t="shared" si="362"/>
        <v>0</v>
      </c>
      <c r="C2251" s="112">
        <f t="shared" si="359"/>
        <v>0</v>
      </c>
      <c r="D2251" s="113">
        <f t="shared" si="360"/>
        <v>0</v>
      </c>
      <c r="E2251" s="112">
        <f t="shared" si="361"/>
        <v>0</v>
      </c>
      <c r="F2251" s="55"/>
      <c r="G2251" s="56"/>
      <c r="H2251" s="57"/>
      <c r="I2251" s="56"/>
      <c r="J2251" s="57"/>
      <c r="K2251" s="56"/>
      <c r="L2251" s="57"/>
      <c r="M2251" s="56"/>
      <c r="N2251" s="57"/>
      <c r="O2251" s="56"/>
      <c r="P2251" s="57"/>
      <c r="Q2251" s="56"/>
      <c r="R2251" s="75"/>
      <c r="S2251" s="76"/>
      <c r="T2251" s="77"/>
      <c r="U2251" s="92"/>
      <c r="V2251" s="77"/>
      <c r="W2251" s="78"/>
    </row>
    <row r="2252" spans="1:23" ht="13.5" thickBot="1" x14ac:dyDescent="0.25">
      <c r="A2252" s="43" t="str">
        <f>$A$32</f>
        <v>PAINTERS</v>
      </c>
      <c r="B2252" s="111">
        <f t="shared" si="362"/>
        <v>0</v>
      </c>
      <c r="C2252" s="112">
        <f t="shared" si="359"/>
        <v>0</v>
      </c>
      <c r="D2252" s="113">
        <f t="shared" si="360"/>
        <v>0</v>
      </c>
      <c r="E2252" s="112">
        <f t="shared" si="361"/>
        <v>0</v>
      </c>
      <c r="F2252" s="55"/>
      <c r="G2252" s="56"/>
      <c r="H2252" s="57"/>
      <c r="I2252" s="56"/>
      <c r="J2252" s="57"/>
      <c r="K2252" s="56"/>
      <c r="L2252" s="57"/>
      <c r="M2252" s="56"/>
      <c r="N2252" s="57"/>
      <c r="O2252" s="56"/>
      <c r="P2252" s="57"/>
      <c r="Q2252" s="56"/>
      <c r="R2252" s="57"/>
      <c r="S2252" s="79"/>
      <c r="T2252" s="80"/>
      <c r="U2252" s="93"/>
      <c r="V2252" s="80"/>
      <c r="W2252" s="81"/>
    </row>
    <row r="2253" spans="1:23" ht="13.5" thickBot="1" x14ac:dyDescent="0.25">
      <c r="A2253" s="43" t="str">
        <f>$A$33</f>
        <v>LABORERS-SEMI SKILLED</v>
      </c>
      <c r="B2253" s="111">
        <f t="shared" si="362"/>
        <v>0</v>
      </c>
      <c r="C2253" s="112">
        <f t="shared" si="359"/>
        <v>0</v>
      </c>
      <c r="D2253" s="113">
        <f t="shared" si="360"/>
        <v>0</v>
      </c>
      <c r="E2253" s="112">
        <f t="shared" si="361"/>
        <v>0</v>
      </c>
      <c r="F2253" s="55"/>
      <c r="G2253" s="56"/>
      <c r="H2253" s="57"/>
      <c r="I2253" s="56"/>
      <c r="J2253" s="57"/>
      <c r="K2253" s="56"/>
      <c r="L2253" s="57"/>
      <c r="M2253" s="56"/>
      <c r="N2253" s="57"/>
      <c r="O2253" s="56"/>
      <c r="P2253" s="57"/>
      <c r="Q2253" s="56"/>
      <c r="R2253" s="57"/>
      <c r="S2253" s="79"/>
      <c r="T2253" s="80"/>
      <c r="U2253" s="93"/>
      <c r="V2253" s="80"/>
      <c r="W2253" s="81"/>
    </row>
    <row r="2254" spans="1:23" ht="13.5" thickBot="1" x14ac:dyDescent="0.25">
      <c r="A2254" s="43" t="str">
        <f>$A$34</f>
        <v>LABORERS-UNSKILLED</v>
      </c>
      <c r="B2254" s="111">
        <f t="shared" si="362"/>
        <v>0</v>
      </c>
      <c r="C2254" s="112">
        <f t="shared" si="359"/>
        <v>0</v>
      </c>
      <c r="D2254" s="113">
        <f t="shared" si="360"/>
        <v>0</v>
      </c>
      <c r="E2254" s="112">
        <f t="shared" si="361"/>
        <v>0</v>
      </c>
      <c r="F2254" s="55"/>
      <c r="G2254" s="56"/>
      <c r="H2254" s="57"/>
      <c r="I2254" s="56"/>
      <c r="J2254" s="57"/>
      <c r="K2254" s="56"/>
      <c r="L2254" s="57"/>
      <c r="M2254" s="56"/>
      <c r="N2254" s="57"/>
      <c r="O2254" s="56"/>
      <c r="P2254" s="57"/>
      <c r="Q2254" s="56"/>
      <c r="R2254" s="57"/>
      <c r="S2254" s="79"/>
      <c r="T2254" s="80"/>
      <c r="U2254" s="93"/>
      <c r="V2254" s="80"/>
      <c r="W2254" s="81"/>
    </row>
    <row r="2255" spans="1:23" ht="13.5" thickBot="1" x14ac:dyDescent="0.25">
      <c r="A2255" s="43" t="str">
        <f>$A$35</f>
        <v>TOTAL</v>
      </c>
      <c r="B2255" s="114">
        <f t="shared" ref="B2255:O2255" si="363">SUM(B2240:B2254)</f>
        <v>0</v>
      </c>
      <c r="C2255" s="110">
        <f t="shared" si="363"/>
        <v>0</v>
      </c>
      <c r="D2255" s="115">
        <f t="shared" si="363"/>
        <v>0</v>
      </c>
      <c r="E2255" s="109">
        <f t="shared" si="363"/>
        <v>0</v>
      </c>
      <c r="F2255" s="107">
        <f t="shared" si="363"/>
        <v>0</v>
      </c>
      <c r="G2255" s="108">
        <f t="shared" si="363"/>
        <v>0</v>
      </c>
      <c r="H2255" s="107">
        <f t="shared" si="363"/>
        <v>0</v>
      </c>
      <c r="I2255" s="108">
        <f t="shared" si="363"/>
        <v>0</v>
      </c>
      <c r="J2255" s="107">
        <f t="shared" si="363"/>
        <v>0</v>
      </c>
      <c r="K2255" s="108">
        <f t="shared" si="363"/>
        <v>0</v>
      </c>
      <c r="L2255" s="107">
        <f t="shared" si="363"/>
        <v>0</v>
      </c>
      <c r="M2255" s="108">
        <f t="shared" si="363"/>
        <v>0</v>
      </c>
      <c r="N2255" s="107">
        <f t="shared" si="363"/>
        <v>0</v>
      </c>
      <c r="O2255" s="108">
        <f t="shared" si="363"/>
        <v>0</v>
      </c>
      <c r="P2255" s="107">
        <f>SUM(P2240:P2254)</f>
        <v>0</v>
      </c>
      <c r="Q2255" s="108">
        <f>SUM(Q2240:Q2254)</f>
        <v>0</v>
      </c>
      <c r="R2255" s="107">
        <f t="shared" ref="R2255:S2255" si="364">SUM(R2240:R2254)</f>
        <v>0</v>
      </c>
      <c r="S2255" s="109">
        <f t="shared" si="364"/>
        <v>0</v>
      </c>
      <c r="T2255" s="107">
        <f>SUM(T2240:T2254)</f>
        <v>0</v>
      </c>
      <c r="U2255" s="110">
        <f>SUM(U2240:U2254)</f>
        <v>0</v>
      </c>
      <c r="V2255" s="107">
        <f>SUM(V2240:V2254)</f>
        <v>0</v>
      </c>
      <c r="W2255" s="109">
        <f>SUM(W2240:W2254)</f>
        <v>0</v>
      </c>
    </row>
    <row r="2256" spans="1:23" ht="12.75" customHeight="1" x14ac:dyDescent="0.2">
      <c r="A2256" s="222" t="str">
        <f>$A$36</f>
        <v>TABLE C (Table B data by racial status)</v>
      </c>
      <c r="B2256" s="223"/>
      <c r="C2256" s="223"/>
      <c r="D2256" s="223"/>
      <c r="E2256" s="223"/>
      <c r="F2256" s="223"/>
      <c r="G2256" s="223"/>
      <c r="H2256" s="223"/>
      <c r="I2256" s="223"/>
      <c r="J2256" s="223"/>
      <c r="K2256" s="223"/>
      <c r="L2256" s="223"/>
      <c r="M2256" s="223"/>
      <c r="N2256" s="223"/>
      <c r="O2256" s="223"/>
      <c r="P2256" s="223"/>
      <c r="Q2256" s="223"/>
      <c r="R2256" s="223"/>
      <c r="S2256" s="223"/>
      <c r="T2256" s="223"/>
      <c r="U2256" s="223"/>
      <c r="V2256" s="223"/>
      <c r="W2256" s="224"/>
    </row>
    <row r="2257" spans="1:23" ht="13.5" thickBot="1" x14ac:dyDescent="0.25">
      <c r="A2257" s="225"/>
      <c r="B2257" s="226"/>
      <c r="C2257" s="226"/>
      <c r="D2257" s="226"/>
      <c r="E2257" s="226"/>
      <c r="F2257" s="226"/>
      <c r="G2257" s="226"/>
      <c r="H2257" s="226"/>
      <c r="I2257" s="226"/>
      <c r="J2257" s="226"/>
      <c r="K2257" s="226"/>
      <c r="L2257" s="226"/>
      <c r="M2257" s="226"/>
      <c r="N2257" s="226"/>
      <c r="O2257" s="226"/>
      <c r="P2257" s="226"/>
      <c r="Q2257" s="226"/>
      <c r="R2257" s="226"/>
      <c r="S2257" s="226"/>
      <c r="T2257" s="226"/>
      <c r="U2257" s="226"/>
      <c r="V2257" s="226"/>
      <c r="W2257" s="227"/>
    </row>
    <row r="2258" spans="1:23" ht="13.5" thickBot="1" x14ac:dyDescent="0.25">
      <c r="A2258" s="43" t="str">
        <f>$A$38</f>
        <v>APPRENTICES</v>
      </c>
      <c r="B2258" s="112">
        <f>F2258+H2258+J2258+L2258+N2258+P2258+R2258</f>
        <v>0</v>
      </c>
      <c r="C2258" s="110">
        <f>G2258+I2258+K2258+M2258+O2258+Q2258+S2258</f>
        <v>0</v>
      </c>
      <c r="D2258" s="115">
        <f>F2258+H2258+J2258+L2258+N2258+P2258</f>
        <v>0</v>
      </c>
      <c r="E2258" s="112">
        <f>G2258+I2258+K2258+M2258+O2258+Q2258</f>
        <v>0</v>
      </c>
      <c r="F2258" s="94"/>
      <c r="G2258" s="56"/>
      <c r="H2258" s="95"/>
      <c r="I2258" s="56"/>
      <c r="J2258" s="95"/>
      <c r="K2258" s="56"/>
      <c r="L2258" s="95"/>
      <c r="M2258" s="56"/>
      <c r="N2258" s="95"/>
      <c r="O2258" s="56"/>
      <c r="P2258" s="95"/>
      <c r="Q2258" s="56"/>
      <c r="R2258" s="95"/>
      <c r="S2258" s="56"/>
      <c r="T2258" s="44"/>
      <c r="U2258" s="45"/>
      <c r="V2258" s="44"/>
      <c r="W2258" s="45"/>
    </row>
    <row r="2259" spans="1:23" ht="13.5" thickBot="1" x14ac:dyDescent="0.25">
      <c r="A2259" s="43" t="str">
        <f>$A$39</f>
        <v>OJT TRAINEES</v>
      </c>
      <c r="B2259" s="112">
        <f>F2259+H2259+J2259+L2259+N2259+P2259+R2259</f>
        <v>0</v>
      </c>
      <c r="C2259" s="110">
        <f>G2259+I2259+K2259+M2259+O2259+Q2259+S2259</f>
        <v>0</v>
      </c>
      <c r="D2259" s="115">
        <f>F2259+H2259+J2259+L2259+N2259+P2259</f>
        <v>0</v>
      </c>
      <c r="E2259" s="112">
        <f>G2259+I2259+K2259+M2259+O2259+Q2259</f>
        <v>0</v>
      </c>
      <c r="F2259" s="94"/>
      <c r="G2259" s="56"/>
      <c r="H2259" s="95"/>
      <c r="I2259" s="56"/>
      <c r="J2259" s="95"/>
      <c r="K2259" s="56"/>
      <c r="L2259" s="95"/>
      <c r="M2259" s="56"/>
      <c r="N2259" s="95"/>
      <c r="O2259" s="56"/>
      <c r="P2259" s="95"/>
      <c r="Q2259" s="56"/>
      <c r="R2259" s="95"/>
      <c r="S2259" s="56"/>
      <c r="T2259" s="46"/>
      <c r="U2259" s="47"/>
      <c r="V2259" s="46"/>
      <c r="W2259" s="47"/>
    </row>
    <row r="2260" spans="1:23" ht="15.75" customHeight="1" x14ac:dyDescent="0.2">
      <c r="A2260" s="228" t="str">
        <f>$A$40</f>
        <v xml:space="preserve">8. PREPARED BY: </v>
      </c>
      <c r="B2260" s="229"/>
      <c r="C2260" s="229"/>
      <c r="D2260" s="229"/>
      <c r="E2260" s="229"/>
      <c r="F2260" s="229"/>
      <c r="G2260" s="229"/>
      <c r="H2260" s="230"/>
      <c r="I2260" s="243" t="str">
        <f>$I$40</f>
        <v>9. DATE</v>
      </c>
      <c r="J2260" s="244"/>
      <c r="K2260" s="243" t="str">
        <f>$K$40</f>
        <v>10. REVIEWED BY:    (Signature and Title of State Highway Official)</v>
      </c>
      <c r="L2260" s="245"/>
      <c r="M2260" s="245"/>
      <c r="N2260" s="245"/>
      <c r="O2260" s="245"/>
      <c r="P2260" s="245"/>
      <c r="Q2260" s="245"/>
      <c r="R2260" s="245"/>
      <c r="S2260" s="245"/>
      <c r="T2260" s="245"/>
      <c r="U2260" s="244"/>
      <c r="V2260" s="243" t="s">
        <v>28</v>
      </c>
      <c r="W2260" s="246"/>
    </row>
    <row r="2261" spans="1:23" ht="12.75" customHeight="1" x14ac:dyDescent="0.2">
      <c r="A2261" s="247" t="str">
        <f>$A$41</f>
        <v>(Signature and Title of Contractors Representative)</v>
      </c>
      <c r="B2261" s="248"/>
      <c r="C2261" s="248"/>
      <c r="D2261" s="248"/>
      <c r="E2261" s="248"/>
      <c r="F2261" s="248"/>
      <c r="G2261" s="248"/>
      <c r="H2261" s="249"/>
      <c r="I2261" s="250" t="str">
        <f>IF($I$41="","",$I$41)</f>
        <v/>
      </c>
      <c r="J2261" s="192"/>
      <c r="K2261" s="253" t="str">
        <f>IF($K$41="","",$K$41)</f>
        <v/>
      </c>
      <c r="L2261" s="146"/>
      <c r="M2261" s="146"/>
      <c r="N2261" s="146"/>
      <c r="O2261" s="146"/>
      <c r="P2261" s="146"/>
      <c r="Q2261" s="146"/>
      <c r="R2261" s="146"/>
      <c r="S2261" s="146"/>
      <c r="T2261" s="146"/>
      <c r="U2261" s="254"/>
      <c r="V2261" s="258" t="str">
        <f>IF($V$41="","",$V$41)</f>
        <v/>
      </c>
      <c r="W2261" s="259"/>
    </row>
    <row r="2262" spans="1:23" x14ac:dyDescent="0.2">
      <c r="A2262" s="262" t="str">
        <f>IF($A$42="","",$A$42)</f>
        <v/>
      </c>
      <c r="B2262" s="263"/>
      <c r="C2262" s="263"/>
      <c r="D2262" s="263"/>
      <c r="E2262" s="263"/>
      <c r="F2262" s="263"/>
      <c r="G2262" s="263"/>
      <c r="H2262" s="264"/>
      <c r="I2262" s="193"/>
      <c r="J2262" s="192"/>
      <c r="K2262" s="253"/>
      <c r="L2262" s="146"/>
      <c r="M2262" s="146"/>
      <c r="N2262" s="146"/>
      <c r="O2262" s="146"/>
      <c r="P2262" s="146"/>
      <c r="Q2262" s="146"/>
      <c r="R2262" s="146"/>
      <c r="S2262" s="146"/>
      <c r="T2262" s="146"/>
      <c r="U2262" s="254"/>
      <c r="V2262" s="258"/>
      <c r="W2262" s="259"/>
    </row>
    <row r="2263" spans="1:23" x14ac:dyDescent="0.2">
      <c r="A2263" s="262"/>
      <c r="B2263" s="263"/>
      <c r="C2263" s="263"/>
      <c r="D2263" s="263"/>
      <c r="E2263" s="263"/>
      <c r="F2263" s="263"/>
      <c r="G2263" s="263"/>
      <c r="H2263" s="264"/>
      <c r="I2263" s="193"/>
      <c r="J2263" s="192"/>
      <c r="K2263" s="253"/>
      <c r="L2263" s="146"/>
      <c r="M2263" s="146"/>
      <c r="N2263" s="146"/>
      <c r="O2263" s="146"/>
      <c r="P2263" s="146"/>
      <c r="Q2263" s="146"/>
      <c r="R2263" s="146"/>
      <c r="S2263" s="146"/>
      <c r="T2263" s="146"/>
      <c r="U2263" s="254"/>
      <c r="V2263" s="258"/>
      <c r="W2263" s="259"/>
    </row>
    <row r="2264" spans="1:23" ht="13.5" thickBot="1" x14ac:dyDescent="0.25">
      <c r="A2264" s="265"/>
      <c r="B2264" s="266"/>
      <c r="C2264" s="266"/>
      <c r="D2264" s="266"/>
      <c r="E2264" s="266"/>
      <c r="F2264" s="266"/>
      <c r="G2264" s="266"/>
      <c r="H2264" s="267"/>
      <c r="I2264" s="251"/>
      <c r="J2264" s="252"/>
      <c r="K2264" s="255"/>
      <c r="L2264" s="256"/>
      <c r="M2264" s="256"/>
      <c r="N2264" s="256"/>
      <c r="O2264" s="256"/>
      <c r="P2264" s="256"/>
      <c r="Q2264" s="256"/>
      <c r="R2264" s="256"/>
      <c r="S2264" s="256"/>
      <c r="T2264" s="256"/>
      <c r="U2264" s="257"/>
      <c r="V2264" s="260"/>
      <c r="W2264" s="261"/>
    </row>
    <row r="2265" spans="1:23" x14ac:dyDescent="0.2">
      <c r="A2265" s="234" t="str">
        <f>$A$45</f>
        <v>Form FHWA- 1391 (Rev. 06-22)</v>
      </c>
      <c r="B2265" s="235"/>
      <c r="C2265" s="236"/>
      <c r="D2265" s="236"/>
      <c r="E2265" s="49"/>
      <c r="F2265" s="49"/>
      <c r="G2265" s="49"/>
      <c r="H2265" s="49"/>
      <c r="I2265" s="49"/>
      <c r="J2265" s="237" t="str">
        <f>$J$45</f>
        <v>PREVIOUS EDITIONS ARE OBSOLETE</v>
      </c>
      <c r="K2265" s="237"/>
      <c r="L2265" s="237"/>
      <c r="M2265" s="237"/>
      <c r="N2265" s="237"/>
      <c r="O2265" s="237"/>
      <c r="P2265" s="237"/>
      <c r="Q2265" s="237"/>
      <c r="R2265" s="237"/>
      <c r="S2265" s="237"/>
      <c r="T2265" s="237"/>
      <c r="U2265" s="237"/>
      <c r="V2265" s="237"/>
      <c r="W2265" s="237"/>
    </row>
    <row r="2266" spans="1:23" ht="13.5" thickBot="1" x14ac:dyDescent="0.25"/>
    <row r="2267" spans="1:23" s="52" customFormat="1" ht="18.75" thickBot="1" x14ac:dyDescent="0.3">
      <c r="A2267" s="207" t="str">
        <f>$A$10</f>
        <v xml:space="preserve">FEDERAL-AID HIGHWAY CONSTRUCTION CONTRACTORS ANNUAL EEO REPORT </v>
      </c>
      <c r="B2267" s="208"/>
      <c r="C2267" s="208"/>
      <c r="D2267" s="208"/>
      <c r="E2267" s="208"/>
      <c r="F2267" s="208"/>
      <c r="G2267" s="208"/>
      <c r="H2267" s="208"/>
      <c r="I2267" s="208"/>
      <c r="J2267" s="208"/>
      <c r="K2267" s="208"/>
      <c r="L2267" s="208"/>
      <c r="M2267" s="208"/>
      <c r="N2267" s="208"/>
      <c r="O2267" s="208"/>
      <c r="P2267" s="208"/>
      <c r="Q2267" s="208"/>
      <c r="R2267" s="208"/>
      <c r="S2267" s="208"/>
      <c r="T2267" s="208"/>
      <c r="U2267" s="208"/>
      <c r="V2267" s="208"/>
      <c r="W2267" s="209"/>
    </row>
    <row r="2268" spans="1:23" ht="12.75" customHeight="1" x14ac:dyDescent="0.2">
      <c r="A2268" s="210" t="str">
        <f>$A$11</f>
        <v xml:space="preserve">1. SELECT FIELD FROM DROPDOWN MENU: </v>
      </c>
      <c r="B2268" s="211"/>
      <c r="C2268" s="211"/>
      <c r="D2268" s="212"/>
      <c r="E2268" s="213" t="str">
        <f>$E$11</f>
        <v>2. COMPANY NAME, CITY, STATE:</v>
      </c>
      <c r="F2268" s="138"/>
      <c r="G2268" s="138"/>
      <c r="H2268" s="138"/>
      <c r="I2268" s="214"/>
      <c r="J2268" s="161" t="str">
        <f>$J$11</f>
        <v>3. PROJECT NAME or DESCRIPTION:</v>
      </c>
      <c r="K2268" s="162"/>
      <c r="L2268" s="162"/>
      <c r="M2268" s="162"/>
      <c r="N2268" s="163" t="str">
        <f>$N$11</f>
        <v>4. DOLLAR AMOUNT OF CONTRACT:</v>
      </c>
      <c r="O2268" s="164"/>
      <c r="P2268" s="164"/>
      <c r="Q2268" s="164"/>
      <c r="R2268" s="215" t="str">
        <f>$R$11</f>
        <v>5.REPORTING WEEK FOR THIS PROJECT:</v>
      </c>
      <c r="S2268" s="216"/>
      <c r="T2268" s="216"/>
      <c r="U2268" s="216"/>
      <c r="V2268" s="216"/>
      <c r="W2268" s="217"/>
    </row>
    <row r="2269" spans="1:23" ht="12.75" customHeight="1" x14ac:dyDescent="0.2">
      <c r="A2269" s="184"/>
      <c r="B2269" s="185"/>
      <c r="C2269" s="185"/>
      <c r="D2269" s="186"/>
      <c r="E2269" s="190" t="str">
        <f>IF($D$4="","Enter Company information at top of spreadsheet",$D$4)</f>
        <v>Enter Company information at top of spreadsheet</v>
      </c>
      <c r="F2269" s="191"/>
      <c r="G2269" s="191"/>
      <c r="H2269" s="191"/>
      <c r="I2269" s="192"/>
      <c r="J2269" s="165"/>
      <c r="K2269" s="166"/>
      <c r="L2269" s="166"/>
      <c r="M2269" s="166"/>
      <c r="N2269" s="169"/>
      <c r="O2269" s="170"/>
      <c r="P2269" s="170"/>
      <c r="Q2269" s="171"/>
      <c r="R2269" s="197"/>
      <c r="S2269" s="198"/>
      <c r="T2269" s="198"/>
      <c r="U2269" s="198"/>
      <c r="V2269" s="198"/>
      <c r="W2269" s="199"/>
    </row>
    <row r="2270" spans="1:23" x14ac:dyDescent="0.2">
      <c r="A2270" s="184"/>
      <c r="B2270" s="185"/>
      <c r="C2270" s="185"/>
      <c r="D2270" s="186"/>
      <c r="E2270" s="193"/>
      <c r="F2270" s="191"/>
      <c r="G2270" s="191"/>
      <c r="H2270" s="191"/>
      <c r="I2270" s="192"/>
      <c r="J2270" s="165"/>
      <c r="K2270" s="166"/>
      <c r="L2270" s="166"/>
      <c r="M2270" s="166"/>
      <c r="N2270" s="172"/>
      <c r="O2270" s="170"/>
      <c r="P2270" s="170"/>
      <c r="Q2270" s="171"/>
      <c r="R2270" s="200"/>
      <c r="S2270" s="198"/>
      <c r="T2270" s="198"/>
      <c r="U2270" s="198"/>
      <c r="V2270" s="198"/>
      <c r="W2270" s="199"/>
    </row>
    <row r="2271" spans="1:23" ht="13.5" thickBot="1" x14ac:dyDescent="0.25">
      <c r="A2271" s="187"/>
      <c r="B2271" s="188"/>
      <c r="C2271" s="188"/>
      <c r="D2271" s="189"/>
      <c r="E2271" s="194"/>
      <c r="F2271" s="195"/>
      <c r="G2271" s="195"/>
      <c r="H2271" s="195"/>
      <c r="I2271" s="196"/>
      <c r="J2271" s="167"/>
      <c r="K2271" s="168"/>
      <c r="L2271" s="168"/>
      <c r="M2271" s="168"/>
      <c r="N2271" s="173"/>
      <c r="O2271" s="174"/>
      <c r="P2271" s="174"/>
      <c r="Q2271" s="175"/>
      <c r="R2271" s="201"/>
      <c r="S2271" s="202"/>
      <c r="T2271" s="202"/>
      <c r="U2271" s="202"/>
      <c r="V2271" s="202"/>
      <c r="W2271" s="203"/>
    </row>
    <row r="2272" spans="1:23" ht="13.5" customHeight="1" thickBot="1" x14ac:dyDescent="0.25">
      <c r="A2272" s="204" t="str">
        <f>$A$15</f>
        <v>This collection of information is required by law and regulation 23 U.S.C. 140a and 23 CFR Part 230. The OMB control number for this collection is 2125-0019 expiring in March 2025.</v>
      </c>
      <c r="B2272" s="205"/>
      <c r="C2272" s="205"/>
      <c r="D2272" s="205"/>
      <c r="E2272" s="205"/>
      <c r="F2272" s="205"/>
      <c r="G2272" s="205"/>
      <c r="H2272" s="205"/>
      <c r="I2272" s="205"/>
      <c r="J2272" s="205"/>
      <c r="K2272" s="205"/>
      <c r="L2272" s="205"/>
      <c r="M2272" s="205"/>
      <c r="N2272" s="205"/>
      <c r="O2272" s="205"/>
      <c r="P2272" s="205"/>
      <c r="Q2272" s="205"/>
      <c r="R2272" s="205"/>
      <c r="S2272" s="205"/>
      <c r="T2272" s="205"/>
      <c r="U2272" s="205"/>
      <c r="V2272" s="205"/>
      <c r="W2272" s="206"/>
    </row>
    <row r="2273" spans="1:23" ht="32.25" customHeight="1" thickBot="1" x14ac:dyDescent="0.25">
      <c r="A2273" s="178" t="str">
        <f>$A$16</f>
        <v>6. WORKFORCE ON FEDERAL-AID AND CONSTRUCTION SITE(S) DURING LAST FULL PAY PERIOD ENDING IN JULY 2024</v>
      </c>
      <c r="B2273" s="179"/>
      <c r="C2273" s="179"/>
      <c r="D2273" s="179"/>
      <c r="E2273" s="179"/>
      <c r="F2273" s="179"/>
      <c r="G2273" s="179"/>
      <c r="H2273" s="179"/>
      <c r="I2273" s="179"/>
      <c r="J2273" s="179"/>
      <c r="K2273" s="179"/>
      <c r="L2273" s="179"/>
      <c r="M2273" s="179"/>
      <c r="N2273" s="179"/>
      <c r="O2273" s="179"/>
      <c r="P2273" s="179"/>
      <c r="Q2273" s="179"/>
      <c r="R2273" s="179"/>
      <c r="S2273" s="179"/>
      <c r="T2273" s="179"/>
      <c r="U2273" s="179"/>
      <c r="V2273" s="179"/>
      <c r="W2273" s="180"/>
    </row>
    <row r="2274" spans="1:23" ht="14.25" thickTop="1" thickBot="1" x14ac:dyDescent="0.25">
      <c r="A2274" s="181" t="str">
        <f>$A$17</f>
        <v>TABLE A</v>
      </c>
      <c r="B2274" s="182"/>
      <c r="C2274" s="182"/>
      <c r="D2274" s="182"/>
      <c r="E2274" s="182"/>
      <c r="F2274" s="182"/>
      <c r="G2274" s="182"/>
      <c r="H2274" s="182"/>
      <c r="I2274" s="182"/>
      <c r="J2274" s="182"/>
      <c r="K2274" s="182"/>
      <c r="L2274" s="182"/>
      <c r="M2274" s="182"/>
      <c r="N2274" s="182"/>
      <c r="O2274" s="182"/>
      <c r="P2274" s="182"/>
      <c r="Q2274" s="182"/>
      <c r="R2274" s="182"/>
      <c r="S2274" s="183"/>
      <c r="T2274" s="231" t="str">
        <f>$T$17</f>
        <v>TABLE B</v>
      </c>
      <c r="U2274" s="232"/>
      <c r="V2274" s="232"/>
      <c r="W2274" s="233"/>
    </row>
    <row r="2275" spans="1:23" ht="99.75" customHeight="1" thickTop="1" thickBot="1" x14ac:dyDescent="0.25">
      <c r="A2275" s="32" t="str">
        <f>$A$18</f>
        <v>JOB CATEGORIES</v>
      </c>
      <c r="B2275" s="238" t="str">
        <f>$B$18</f>
        <v>TOTAL EMPLOYED</v>
      </c>
      <c r="C2275" s="239"/>
      <c r="D2275" s="240" t="str">
        <f>$D$18</f>
        <v>TOTAL RACIAL / ETHNIC MINORITY</v>
      </c>
      <c r="E2275" s="241"/>
      <c r="F2275" s="242" t="str">
        <f>$F$18</f>
        <v>BLACK or
AFRICAN
AMERICAN</v>
      </c>
      <c r="G2275" s="177"/>
      <c r="H2275" s="176" t="str">
        <f>$H$18</f>
        <v>HISPANIC OR LATINO</v>
      </c>
      <c r="I2275" s="177"/>
      <c r="J2275" s="176" t="str">
        <f>$J$18</f>
        <v>AMERICAN 
INDIAN OR 
ALASKA 
NATIVE</v>
      </c>
      <c r="K2275" s="177"/>
      <c r="L2275" s="176" t="str">
        <f>$L$18</f>
        <v>ASIAN</v>
      </c>
      <c r="M2275" s="177"/>
      <c r="N2275" s="176" t="str">
        <f>$N$18</f>
        <v>NATIVE 
HAWAIIAN OR 
OTHER PACIFIC ISLANDER</v>
      </c>
      <c r="O2275" s="177"/>
      <c r="P2275" s="176" t="str">
        <f>$P$18</f>
        <v>TWO OR MORE RACES</v>
      </c>
      <c r="Q2275" s="177"/>
      <c r="R2275" s="176" t="str">
        <f>$R$18</f>
        <v xml:space="preserve">WHITE </v>
      </c>
      <c r="S2275" s="218"/>
      <c r="T2275" s="219" t="str">
        <f>$T$18</f>
        <v>APPRENTICES</v>
      </c>
      <c r="U2275" s="219"/>
      <c r="V2275" s="220" t="str">
        <f>$V$18</f>
        <v>ON THE JOB TRAINEES</v>
      </c>
      <c r="W2275" s="221"/>
    </row>
    <row r="2276" spans="1:23" ht="13.5" thickBot="1" x14ac:dyDescent="0.25">
      <c r="A2276" s="33"/>
      <c r="B2276" s="34" t="str">
        <f>$B$19</f>
        <v>M</v>
      </c>
      <c r="C2276" s="35" t="str">
        <f>$C$19</f>
        <v>F</v>
      </c>
      <c r="D2276" s="36" t="str">
        <f>$D$19</f>
        <v>M</v>
      </c>
      <c r="E2276" s="35" t="str">
        <f>$E$19</f>
        <v>F</v>
      </c>
      <c r="F2276" s="37" t="str">
        <f>$F$19</f>
        <v>M</v>
      </c>
      <c r="G2276" s="38" t="str">
        <f>$G$19</f>
        <v>F</v>
      </c>
      <c r="H2276" s="39" t="str">
        <f>$H$19</f>
        <v>M</v>
      </c>
      <c r="I2276" s="38" t="str">
        <f>$I$19</f>
        <v>F</v>
      </c>
      <c r="J2276" s="39" t="str">
        <f>$J$19</f>
        <v>M</v>
      </c>
      <c r="K2276" s="38" t="str">
        <f>$K$19</f>
        <v>F</v>
      </c>
      <c r="L2276" s="39" t="str">
        <f>$L$19</f>
        <v>M</v>
      </c>
      <c r="M2276" s="38" t="str">
        <f>$M$19</f>
        <v>F</v>
      </c>
      <c r="N2276" s="39" t="str">
        <f>$N$19</f>
        <v>M</v>
      </c>
      <c r="O2276" s="38" t="str">
        <f>$O$19</f>
        <v>F</v>
      </c>
      <c r="P2276" s="39" t="str">
        <f>$P$19</f>
        <v>M</v>
      </c>
      <c r="Q2276" s="38" t="str">
        <f>$Q$19</f>
        <v>F</v>
      </c>
      <c r="R2276" s="39" t="str">
        <f>$R$19</f>
        <v>M</v>
      </c>
      <c r="S2276" s="40" t="str">
        <f>$S$19</f>
        <v>F</v>
      </c>
      <c r="T2276" s="41" t="str">
        <f>$T$19</f>
        <v>M</v>
      </c>
      <c r="U2276" s="35" t="str">
        <f>$U$19</f>
        <v>F</v>
      </c>
      <c r="V2276" s="96" t="str">
        <f>$V$19</f>
        <v>M</v>
      </c>
      <c r="W2276" s="42" t="str">
        <f>$W$19</f>
        <v>F</v>
      </c>
    </row>
    <row r="2277" spans="1:23" ht="13.5" thickBot="1" x14ac:dyDescent="0.25">
      <c r="A2277" s="43" t="str">
        <f>$A$20</f>
        <v>OFFICIALS</v>
      </c>
      <c r="B2277" s="111">
        <f>F2277+H2277+J2277+L2277+N2277+P2277+R2277</f>
        <v>0</v>
      </c>
      <c r="C2277" s="112">
        <f t="shared" ref="C2277:C2291" si="365">G2277+I2277+K2277+M2277+O2277+Q2277+S2277</f>
        <v>0</v>
      </c>
      <c r="D2277" s="113">
        <f t="shared" ref="D2277:D2291" si="366">F2277+H2277+J2277+L2277+N2277+P2277</f>
        <v>0</v>
      </c>
      <c r="E2277" s="112">
        <f t="shared" ref="E2277:E2291" si="367">G2277+I2277+K2277+M2277+O2277+Q2277</f>
        <v>0</v>
      </c>
      <c r="F2277" s="55"/>
      <c r="G2277" s="56"/>
      <c r="H2277" s="57"/>
      <c r="I2277" s="56"/>
      <c r="J2277" s="57"/>
      <c r="K2277" s="56"/>
      <c r="L2277" s="57"/>
      <c r="M2277" s="56"/>
      <c r="N2277" s="57"/>
      <c r="O2277" s="56"/>
      <c r="P2277" s="57"/>
      <c r="Q2277" s="56"/>
      <c r="R2277" s="58"/>
      <c r="S2277" s="59"/>
      <c r="T2277" s="128"/>
      <c r="U2277" s="129"/>
      <c r="V2277" s="128"/>
      <c r="W2277" s="130"/>
    </row>
    <row r="2278" spans="1:23" ht="13.5" thickBot="1" x14ac:dyDescent="0.25">
      <c r="A2278" s="43" t="str">
        <f>$A$21</f>
        <v>SUPERVISORS</v>
      </c>
      <c r="B2278" s="111">
        <f t="shared" ref="B2278:B2291" si="368">F2278+H2278+J2278+L2278+N2278+P2278+R2278</f>
        <v>0</v>
      </c>
      <c r="C2278" s="112">
        <f t="shared" si="365"/>
        <v>0</v>
      </c>
      <c r="D2278" s="113">
        <f t="shared" si="366"/>
        <v>0</v>
      </c>
      <c r="E2278" s="112">
        <f t="shared" si="367"/>
        <v>0</v>
      </c>
      <c r="F2278" s="55"/>
      <c r="G2278" s="56"/>
      <c r="H2278" s="57"/>
      <c r="I2278" s="56"/>
      <c r="J2278" s="57"/>
      <c r="K2278" s="56"/>
      <c r="L2278" s="57"/>
      <c r="M2278" s="56"/>
      <c r="N2278" s="57"/>
      <c r="O2278" s="56"/>
      <c r="P2278" s="57"/>
      <c r="Q2278" s="60"/>
      <c r="R2278" s="61"/>
      <c r="S2278" s="62"/>
      <c r="T2278" s="131"/>
      <c r="U2278" s="132"/>
      <c r="V2278" s="131"/>
      <c r="W2278" s="133"/>
    </row>
    <row r="2279" spans="1:23" ht="13.5" thickBot="1" x14ac:dyDescent="0.25">
      <c r="A2279" s="43" t="str">
        <f>$A$22</f>
        <v>FOREMEN/WOMEN</v>
      </c>
      <c r="B2279" s="111">
        <f t="shared" si="368"/>
        <v>0</v>
      </c>
      <c r="C2279" s="112">
        <f t="shared" si="365"/>
        <v>0</v>
      </c>
      <c r="D2279" s="113">
        <f t="shared" si="366"/>
        <v>0</v>
      </c>
      <c r="E2279" s="112">
        <f t="shared" si="367"/>
        <v>0</v>
      </c>
      <c r="F2279" s="55"/>
      <c r="G2279" s="56"/>
      <c r="H2279" s="57"/>
      <c r="I2279" s="56"/>
      <c r="J2279" s="57"/>
      <c r="K2279" s="56"/>
      <c r="L2279" s="57"/>
      <c r="M2279" s="56"/>
      <c r="N2279" s="57"/>
      <c r="O2279" s="56"/>
      <c r="P2279" s="57"/>
      <c r="Q2279" s="60"/>
      <c r="R2279" s="65"/>
      <c r="S2279" s="66"/>
      <c r="T2279" s="134"/>
      <c r="U2279" s="135"/>
      <c r="V2279" s="134"/>
      <c r="W2279" s="136"/>
    </row>
    <row r="2280" spans="1:23" ht="13.5" thickBot="1" x14ac:dyDescent="0.25">
      <c r="A2280" s="43" t="str">
        <f>$A$23</f>
        <v>CLERICAL</v>
      </c>
      <c r="B2280" s="111">
        <f t="shared" si="368"/>
        <v>0</v>
      </c>
      <c r="C2280" s="112">
        <f t="shared" si="365"/>
        <v>0</v>
      </c>
      <c r="D2280" s="113">
        <f t="shared" si="366"/>
        <v>0</v>
      </c>
      <c r="E2280" s="112">
        <f t="shared" si="367"/>
        <v>0</v>
      </c>
      <c r="F2280" s="55"/>
      <c r="G2280" s="56"/>
      <c r="H2280" s="57"/>
      <c r="I2280" s="56"/>
      <c r="J2280" s="57"/>
      <c r="K2280" s="56"/>
      <c r="L2280" s="57"/>
      <c r="M2280" s="56"/>
      <c r="N2280" s="57"/>
      <c r="O2280" s="56"/>
      <c r="P2280" s="57"/>
      <c r="Q2280" s="60"/>
      <c r="R2280" s="65"/>
      <c r="S2280" s="66"/>
      <c r="T2280" s="134"/>
      <c r="U2280" s="135"/>
      <c r="V2280" s="134"/>
      <c r="W2280" s="136"/>
    </row>
    <row r="2281" spans="1:23" ht="13.5" thickBot="1" x14ac:dyDescent="0.25">
      <c r="A2281" s="43" t="str">
        <f>$A$24</f>
        <v>EQUIPMENT OPERATORS</v>
      </c>
      <c r="B2281" s="111">
        <f t="shared" si="368"/>
        <v>0</v>
      </c>
      <c r="C2281" s="112">
        <f t="shared" si="365"/>
        <v>0</v>
      </c>
      <c r="D2281" s="113">
        <f t="shared" si="366"/>
        <v>0</v>
      </c>
      <c r="E2281" s="112">
        <f t="shared" si="367"/>
        <v>0</v>
      </c>
      <c r="F2281" s="55"/>
      <c r="G2281" s="56"/>
      <c r="H2281" s="57"/>
      <c r="I2281" s="56"/>
      <c r="J2281" s="57"/>
      <c r="K2281" s="56"/>
      <c r="L2281" s="57"/>
      <c r="M2281" s="56"/>
      <c r="N2281" s="57"/>
      <c r="O2281" s="56"/>
      <c r="P2281" s="57"/>
      <c r="Q2281" s="60"/>
      <c r="R2281" s="65"/>
      <c r="S2281" s="66"/>
      <c r="T2281" s="67"/>
      <c r="U2281" s="89"/>
      <c r="V2281" s="67"/>
      <c r="W2281" s="68"/>
    </row>
    <row r="2282" spans="1:23" ht="13.5" thickBot="1" x14ac:dyDescent="0.25">
      <c r="A2282" s="43" t="str">
        <f>$A$25</f>
        <v>MECHANICS</v>
      </c>
      <c r="B2282" s="111">
        <f t="shared" si="368"/>
        <v>0</v>
      </c>
      <c r="C2282" s="112">
        <f t="shared" si="365"/>
        <v>0</v>
      </c>
      <c r="D2282" s="113">
        <f t="shared" si="366"/>
        <v>0</v>
      </c>
      <c r="E2282" s="112">
        <f t="shared" si="367"/>
        <v>0</v>
      </c>
      <c r="F2282" s="55"/>
      <c r="G2282" s="56"/>
      <c r="H2282" s="57"/>
      <c r="I2282" s="56"/>
      <c r="J2282" s="57"/>
      <c r="K2282" s="56"/>
      <c r="L2282" s="57"/>
      <c r="M2282" s="56"/>
      <c r="N2282" s="57"/>
      <c r="O2282" s="56"/>
      <c r="P2282" s="57"/>
      <c r="Q2282" s="60"/>
      <c r="R2282" s="65"/>
      <c r="S2282" s="66"/>
      <c r="T2282" s="67"/>
      <c r="U2282" s="89"/>
      <c r="V2282" s="67"/>
      <c r="W2282" s="68"/>
    </row>
    <row r="2283" spans="1:23" ht="13.5" thickBot="1" x14ac:dyDescent="0.25">
      <c r="A2283" s="43" t="str">
        <f>$A$26</f>
        <v>TRUCK DRIVERS</v>
      </c>
      <c r="B2283" s="111">
        <f t="shared" si="368"/>
        <v>0</v>
      </c>
      <c r="C2283" s="112">
        <f t="shared" si="365"/>
        <v>0</v>
      </c>
      <c r="D2283" s="113">
        <f t="shared" si="366"/>
        <v>0</v>
      </c>
      <c r="E2283" s="112">
        <f t="shared" si="367"/>
        <v>0</v>
      </c>
      <c r="F2283" s="55"/>
      <c r="G2283" s="56"/>
      <c r="H2283" s="57"/>
      <c r="I2283" s="56"/>
      <c r="J2283" s="57"/>
      <c r="K2283" s="56"/>
      <c r="L2283" s="57"/>
      <c r="M2283" s="56"/>
      <c r="N2283" s="57"/>
      <c r="O2283" s="56"/>
      <c r="P2283" s="57"/>
      <c r="Q2283" s="60"/>
      <c r="R2283" s="69"/>
      <c r="S2283" s="70"/>
      <c r="T2283" s="63"/>
      <c r="U2283" s="90"/>
      <c r="V2283" s="63"/>
      <c r="W2283" s="64"/>
    </row>
    <row r="2284" spans="1:23" ht="13.5" thickBot="1" x14ac:dyDescent="0.25">
      <c r="A2284" s="43" t="str">
        <f>$A$27</f>
        <v>IRONWORKERS</v>
      </c>
      <c r="B2284" s="111">
        <f t="shared" si="368"/>
        <v>0</v>
      </c>
      <c r="C2284" s="112">
        <f t="shared" si="365"/>
        <v>0</v>
      </c>
      <c r="D2284" s="113">
        <f t="shared" si="366"/>
        <v>0</v>
      </c>
      <c r="E2284" s="112">
        <f t="shared" si="367"/>
        <v>0</v>
      </c>
      <c r="F2284" s="55"/>
      <c r="G2284" s="56"/>
      <c r="H2284" s="57"/>
      <c r="I2284" s="56"/>
      <c r="J2284" s="57"/>
      <c r="K2284" s="56"/>
      <c r="L2284" s="57"/>
      <c r="M2284" s="56"/>
      <c r="N2284" s="57"/>
      <c r="O2284" s="56"/>
      <c r="P2284" s="57"/>
      <c r="Q2284" s="60"/>
      <c r="R2284" s="71"/>
      <c r="S2284" s="72"/>
      <c r="T2284" s="73"/>
      <c r="U2284" s="91"/>
      <c r="V2284" s="73"/>
      <c r="W2284" s="74"/>
    </row>
    <row r="2285" spans="1:23" ht="13.5" thickBot="1" x14ac:dyDescent="0.25">
      <c r="A2285" s="43" t="str">
        <f>$A$28</f>
        <v>CARPENTERS</v>
      </c>
      <c r="B2285" s="111">
        <f t="shared" si="368"/>
        <v>0</v>
      </c>
      <c r="C2285" s="112">
        <f t="shared" si="365"/>
        <v>0</v>
      </c>
      <c r="D2285" s="113">
        <f t="shared" si="366"/>
        <v>0</v>
      </c>
      <c r="E2285" s="112">
        <f t="shared" si="367"/>
        <v>0</v>
      </c>
      <c r="F2285" s="55"/>
      <c r="G2285" s="56"/>
      <c r="H2285" s="57"/>
      <c r="I2285" s="56"/>
      <c r="J2285" s="57"/>
      <c r="K2285" s="56"/>
      <c r="L2285" s="57"/>
      <c r="M2285" s="56"/>
      <c r="N2285" s="57"/>
      <c r="O2285" s="56"/>
      <c r="P2285" s="57"/>
      <c r="Q2285" s="60"/>
      <c r="R2285" s="71"/>
      <c r="S2285" s="72"/>
      <c r="T2285" s="73"/>
      <c r="U2285" s="91"/>
      <c r="V2285" s="73"/>
      <c r="W2285" s="74"/>
    </row>
    <row r="2286" spans="1:23" ht="13.5" thickBot="1" x14ac:dyDescent="0.25">
      <c r="A2286" s="43" t="str">
        <f>$A$29</f>
        <v>CEMENT MASONS</v>
      </c>
      <c r="B2286" s="111">
        <f t="shared" si="368"/>
        <v>0</v>
      </c>
      <c r="C2286" s="112">
        <f t="shared" si="365"/>
        <v>0</v>
      </c>
      <c r="D2286" s="113">
        <f t="shared" si="366"/>
        <v>0</v>
      </c>
      <c r="E2286" s="112">
        <f t="shared" si="367"/>
        <v>0</v>
      </c>
      <c r="F2286" s="55"/>
      <c r="G2286" s="56"/>
      <c r="H2286" s="57"/>
      <c r="I2286" s="56"/>
      <c r="J2286" s="57"/>
      <c r="K2286" s="56"/>
      <c r="L2286" s="57"/>
      <c r="M2286" s="56"/>
      <c r="N2286" s="57"/>
      <c r="O2286" s="56"/>
      <c r="P2286" s="57"/>
      <c r="Q2286" s="60"/>
      <c r="R2286" s="71"/>
      <c r="S2286" s="72"/>
      <c r="T2286" s="73"/>
      <c r="U2286" s="91"/>
      <c r="V2286" s="73"/>
      <c r="W2286" s="74"/>
    </row>
    <row r="2287" spans="1:23" ht="13.5" thickBot="1" x14ac:dyDescent="0.25">
      <c r="A2287" s="43" t="str">
        <f>$A$30</f>
        <v>ELECTRICIANS</v>
      </c>
      <c r="B2287" s="111">
        <f t="shared" si="368"/>
        <v>0</v>
      </c>
      <c r="C2287" s="112">
        <f t="shared" si="365"/>
        <v>0</v>
      </c>
      <c r="D2287" s="113">
        <f t="shared" si="366"/>
        <v>0</v>
      </c>
      <c r="E2287" s="112">
        <f t="shared" si="367"/>
        <v>0</v>
      </c>
      <c r="F2287" s="55"/>
      <c r="G2287" s="56"/>
      <c r="H2287" s="57"/>
      <c r="I2287" s="56"/>
      <c r="J2287" s="57"/>
      <c r="K2287" s="56"/>
      <c r="L2287" s="57"/>
      <c r="M2287" s="56"/>
      <c r="N2287" s="57"/>
      <c r="O2287" s="56"/>
      <c r="P2287" s="57"/>
      <c r="Q2287" s="60"/>
      <c r="R2287" s="71"/>
      <c r="S2287" s="72"/>
      <c r="T2287" s="73"/>
      <c r="U2287" s="91"/>
      <c r="V2287" s="73"/>
      <c r="W2287" s="74"/>
    </row>
    <row r="2288" spans="1:23" ht="13.5" thickBot="1" x14ac:dyDescent="0.25">
      <c r="A2288" s="43" t="str">
        <f>$A$31</f>
        <v>PIPEFITTER/PLUMBERS</v>
      </c>
      <c r="B2288" s="111">
        <f t="shared" si="368"/>
        <v>0</v>
      </c>
      <c r="C2288" s="112">
        <f t="shared" si="365"/>
        <v>0</v>
      </c>
      <c r="D2288" s="113">
        <f t="shared" si="366"/>
        <v>0</v>
      </c>
      <c r="E2288" s="112">
        <f t="shared" si="367"/>
        <v>0</v>
      </c>
      <c r="F2288" s="55"/>
      <c r="G2288" s="56"/>
      <c r="H2288" s="57"/>
      <c r="I2288" s="56"/>
      <c r="J2288" s="57"/>
      <c r="K2288" s="56"/>
      <c r="L2288" s="57"/>
      <c r="M2288" s="56"/>
      <c r="N2288" s="57"/>
      <c r="O2288" s="56"/>
      <c r="P2288" s="57"/>
      <c r="Q2288" s="56"/>
      <c r="R2288" s="75"/>
      <c r="S2288" s="76"/>
      <c r="T2288" s="77"/>
      <c r="U2288" s="92"/>
      <c r="V2288" s="77"/>
      <c r="W2288" s="78"/>
    </row>
    <row r="2289" spans="1:23" ht="13.5" thickBot="1" x14ac:dyDescent="0.25">
      <c r="A2289" s="43" t="str">
        <f>$A$32</f>
        <v>PAINTERS</v>
      </c>
      <c r="B2289" s="111">
        <f t="shared" si="368"/>
        <v>0</v>
      </c>
      <c r="C2289" s="112">
        <f t="shared" si="365"/>
        <v>0</v>
      </c>
      <c r="D2289" s="113">
        <f t="shared" si="366"/>
        <v>0</v>
      </c>
      <c r="E2289" s="112">
        <f t="shared" si="367"/>
        <v>0</v>
      </c>
      <c r="F2289" s="55"/>
      <c r="G2289" s="56"/>
      <c r="H2289" s="57"/>
      <c r="I2289" s="56"/>
      <c r="J2289" s="57"/>
      <c r="K2289" s="56"/>
      <c r="L2289" s="57"/>
      <c r="M2289" s="56"/>
      <c r="N2289" s="57"/>
      <c r="O2289" s="56"/>
      <c r="P2289" s="57"/>
      <c r="Q2289" s="56"/>
      <c r="R2289" s="57"/>
      <c r="S2289" s="79"/>
      <c r="T2289" s="80"/>
      <c r="U2289" s="93"/>
      <c r="V2289" s="80"/>
      <c r="W2289" s="81"/>
    </row>
    <row r="2290" spans="1:23" ht="13.5" thickBot="1" x14ac:dyDescent="0.25">
      <c r="A2290" s="43" t="str">
        <f>$A$33</f>
        <v>LABORERS-SEMI SKILLED</v>
      </c>
      <c r="B2290" s="111">
        <f t="shared" si="368"/>
        <v>0</v>
      </c>
      <c r="C2290" s="112">
        <f t="shared" si="365"/>
        <v>0</v>
      </c>
      <c r="D2290" s="113">
        <f t="shared" si="366"/>
        <v>0</v>
      </c>
      <c r="E2290" s="112">
        <f t="shared" si="367"/>
        <v>0</v>
      </c>
      <c r="F2290" s="55"/>
      <c r="G2290" s="56"/>
      <c r="H2290" s="57"/>
      <c r="I2290" s="56"/>
      <c r="J2290" s="57"/>
      <c r="K2290" s="56"/>
      <c r="L2290" s="57"/>
      <c r="M2290" s="56"/>
      <c r="N2290" s="57"/>
      <c r="O2290" s="56"/>
      <c r="P2290" s="57"/>
      <c r="Q2290" s="56"/>
      <c r="R2290" s="57"/>
      <c r="S2290" s="79"/>
      <c r="T2290" s="80"/>
      <c r="U2290" s="93"/>
      <c r="V2290" s="80"/>
      <c r="W2290" s="81"/>
    </row>
    <row r="2291" spans="1:23" ht="13.5" thickBot="1" x14ac:dyDescent="0.25">
      <c r="A2291" s="43" t="str">
        <f>$A$34</f>
        <v>LABORERS-UNSKILLED</v>
      </c>
      <c r="B2291" s="111">
        <f t="shared" si="368"/>
        <v>0</v>
      </c>
      <c r="C2291" s="112">
        <f t="shared" si="365"/>
        <v>0</v>
      </c>
      <c r="D2291" s="113">
        <f t="shared" si="366"/>
        <v>0</v>
      </c>
      <c r="E2291" s="112">
        <f t="shared" si="367"/>
        <v>0</v>
      </c>
      <c r="F2291" s="55"/>
      <c r="G2291" s="56"/>
      <c r="H2291" s="57"/>
      <c r="I2291" s="56"/>
      <c r="J2291" s="57"/>
      <c r="K2291" s="56"/>
      <c r="L2291" s="57"/>
      <c r="M2291" s="56"/>
      <c r="N2291" s="57"/>
      <c r="O2291" s="56"/>
      <c r="P2291" s="57"/>
      <c r="Q2291" s="56"/>
      <c r="R2291" s="57"/>
      <c r="S2291" s="79"/>
      <c r="T2291" s="80"/>
      <c r="U2291" s="93"/>
      <c r="V2291" s="80"/>
      <c r="W2291" s="81"/>
    </row>
    <row r="2292" spans="1:23" ht="13.5" thickBot="1" x14ac:dyDescent="0.25">
      <c r="A2292" s="43" t="str">
        <f>$A$35</f>
        <v>TOTAL</v>
      </c>
      <c r="B2292" s="114">
        <f t="shared" ref="B2292:O2292" si="369">SUM(B2277:B2291)</f>
        <v>0</v>
      </c>
      <c r="C2292" s="110">
        <f t="shared" si="369"/>
        <v>0</v>
      </c>
      <c r="D2292" s="115">
        <f t="shared" si="369"/>
        <v>0</v>
      </c>
      <c r="E2292" s="109">
        <f t="shared" si="369"/>
        <v>0</v>
      </c>
      <c r="F2292" s="107">
        <f t="shared" si="369"/>
        <v>0</v>
      </c>
      <c r="G2292" s="108">
        <f t="shared" si="369"/>
        <v>0</v>
      </c>
      <c r="H2292" s="107">
        <f t="shared" si="369"/>
        <v>0</v>
      </c>
      <c r="I2292" s="108">
        <f t="shared" si="369"/>
        <v>0</v>
      </c>
      <c r="J2292" s="107">
        <f t="shared" si="369"/>
        <v>0</v>
      </c>
      <c r="K2292" s="108">
        <f t="shared" si="369"/>
        <v>0</v>
      </c>
      <c r="L2292" s="107">
        <f t="shared" si="369"/>
        <v>0</v>
      </c>
      <c r="M2292" s="108">
        <f t="shared" si="369"/>
        <v>0</v>
      </c>
      <c r="N2292" s="107">
        <f t="shared" si="369"/>
        <v>0</v>
      </c>
      <c r="O2292" s="108">
        <f t="shared" si="369"/>
        <v>0</v>
      </c>
      <c r="P2292" s="107">
        <f>SUM(P2277:P2291)</f>
        <v>0</v>
      </c>
      <c r="Q2292" s="108">
        <f>SUM(Q2277:Q2291)</f>
        <v>0</v>
      </c>
      <c r="R2292" s="107">
        <f t="shared" ref="R2292:S2292" si="370">SUM(R2277:R2291)</f>
        <v>0</v>
      </c>
      <c r="S2292" s="109">
        <f t="shared" si="370"/>
        <v>0</v>
      </c>
      <c r="T2292" s="107">
        <f>SUM(T2277:T2291)</f>
        <v>0</v>
      </c>
      <c r="U2292" s="110">
        <f>SUM(U2277:U2291)</f>
        <v>0</v>
      </c>
      <c r="V2292" s="107">
        <f>SUM(V2277:V2291)</f>
        <v>0</v>
      </c>
      <c r="W2292" s="109">
        <f>SUM(W2277:W2291)</f>
        <v>0</v>
      </c>
    </row>
    <row r="2293" spans="1:23" ht="12.75" customHeight="1" x14ac:dyDescent="0.2">
      <c r="A2293" s="222" t="str">
        <f>$A$36</f>
        <v>TABLE C (Table B data by racial status)</v>
      </c>
      <c r="B2293" s="223"/>
      <c r="C2293" s="223"/>
      <c r="D2293" s="223"/>
      <c r="E2293" s="223"/>
      <c r="F2293" s="223"/>
      <c r="G2293" s="223"/>
      <c r="H2293" s="223"/>
      <c r="I2293" s="223"/>
      <c r="J2293" s="223"/>
      <c r="K2293" s="223"/>
      <c r="L2293" s="223"/>
      <c r="M2293" s="223"/>
      <c r="N2293" s="223"/>
      <c r="O2293" s="223"/>
      <c r="P2293" s="223"/>
      <c r="Q2293" s="223"/>
      <c r="R2293" s="223"/>
      <c r="S2293" s="223"/>
      <c r="T2293" s="223"/>
      <c r="U2293" s="223"/>
      <c r="V2293" s="223"/>
      <c r="W2293" s="224"/>
    </row>
    <row r="2294" spans="1:23" ht="13.5" thickBot="1" x14ac:dyDescent="0.25">
      <c r="A2294" s="225"/>
      <c r="B2294" s="226"/>
      <c r="C2294" s="226"/>
      <c r="D2294" s="226"/>
      <c r="E2294" s="226"/>
      <c r="F2294" s="226"/>
      <c r="G2294" s="226"/>
      <c r="H2294" s="226"/>
      <c r="I2294" s="226"/>
      <c r="J2294" s="226"/>
      <c r="K2294" s="226"/>
      <c r="L2294" s="226"/>
      <c r="M2294" s="226"/>
      <c r="N2294" s="226"/>
      <c r="O2294" s="226"/>
      <c r="P2294" s="226"/>
      <c r="Q2294" s="226"/>
      <c r="R2294" s="226"/>
      <c r="S2294" s="226"/>
      <c r="T2294" s="226"/>
      <c r="U2294" s="226"/>
      <c r="V2294" s="226"/>
      <c r="W2294" s="227"/>
    </row>
    <row r="2295" spans="1:23" ht="13.5" thickBot="1" x14ac:dyDescent="0.25">
      <c r="A2295" s="43" t="str">
        <f>$A$38</f>
        <v>APPRENTICES</v>
      </c>
      <c r="B2295" s="112">
        <f>F2295+H2295+J2295+L2295+N2295+P2295+R2295</f>
        <v>0</v>
      </c>
      <c r="C2295" s="110">
        <f>G2295+I2295+K2295+M2295+O2295+Q2295+S2295</f>
        <v>0</v>
      </c>
      <c r="D2295" s="115">
        <f>F2295+H2295+J2295+L2295+N2295+P2295</f>
        <v>0</v>
      </c>
      <c r="E2295" s="112">
        <f>G2295+I2295+K2295+M2295+O2295+Q2295</f>
        <v>0</v>
      </c>
      <c r="F2295" s="94"/>
      <c r="G2295" s="56"/>
      <c r="H2295" s="95"/>
      <c r="I2295" s="56"/>
      <c r="J2295" s="95"/>
      <c r="K2295" s="56"/>
      <c r="L2295" s="95"/>
      <c r="M2295" s="56"/>
      <c r="N2295" s="95"/>
      <c r="O2295" s="56"/>
      <c r="P2295" s="95"/>
      <c r="Q2295" s="56"/>
      <c r="R2295" s="95"/>
      <c r="S2295" s="56"/>
      <c r="T2295" s="44"/>
      <c r="U2295" s="45"/>
      <c r="V2295" s="44"/>
      <c r="W2295" s="45"/>
    </row>
    <row r="2296" spans="1:23" ht="13.5" thickBot="1" x14ac:dyDescent="0.25">
      <c r="A2296" s="43" t="str">
        <f>$A$39</f>
        <v>OJT TRAINEES</v>
      </c>
      <c r="B2296" s="112">
        <f>F2296+H2296+J2296+L2296+N2296+P2296+R2296</f>
        <v>0</v>
      </c>
      <c r="C2296" s="110">
        <f>G2296+I2296+K2296+M2296+O2296+Q2296+S2296</f>
        <v>0</v>
      </c>
      <c r="D2296" s="115">
        <f>F2296+H2296+J2296+L2296+N2296+P2296</f>
        <v>0</v>
      </c>
      <c r="E2296" s="112">
        <f>G2296+I2296+K2296+M2296+O2296+Q2296</f>
        <v>0</v>
      </c>
      <c r="F2296" s="94"/>
      <c r="G2296" s="56"/>
      <c r="H2296" s="95"/>
      <c r="I2296" s="56"/>
      <c r="J2296" s="95"/>
      <c r="K2296" s="56"/>
      <c r="L2296" s="95"/>
      <c r="M2296" s="56"/>
      <c r="N2296" s="95"/>
      <c r="O2296" s="56"/>
      <c r="P2296" s="95"/>
      <c r="Q2296" s="56"/>
      <c r="R2296" s="95"/>
      <c r="S2296" s="56"/>
      <c r="T2296" s="46"/>
      <c r="U2296" s="47"/>
      <c r="V2296" s="46"/>
      <c r="W2296" s="47"/>
    </row>
    <row r="2297" spans="1:23" ht="15.75" customHeight="1" x14ac:dyDescent="0.2">
      <c r="A2297" s="228" t="str">
        <f>$A$40</f>
        <v xml:space="preserve">8. PREPARED BY: </v>
      </c>
      <c r="B2297" s="229"/>
      <c r="C2297" s="229"/>
      <c r="D2297" s="229"/>
      <c r="E2297" s="229"/>
      <c r="F2297" s="229"/>
      <c r="G2297" s="229"/>
      <c r="H2297" s="230"/>
      <c r="I2297" s="243" t="str">
        <f>$I$40</f>
        <v>9. DATE</v>
      </c>
      <c r="J2297" s="244"/>
      <c r="K2297" s="243" t="str">
        <f>$K$40</f>
        <v>10. REVIEWED BY:    (Signature and Title of State Highway Official)</v>
      </c>
      <c r="L2297" s="245"/>
      <c r="M2297" s="245"/>
      <c r="N2297" s="245"/>
      <c r="O2297" s="245"/>
      <c r="P2297" s="245"/>
      <c r="Q2297" s="245"/>
      <c r="R2297" s="245"/>
      <c r="S2297" s="245"/>
      <c r="T2297" s="245"/>
      <c r="U2297" s="244"/>
      <c r="V2297" s="243" t="s">
        <v>28</v>
      </c>
      <c r="W2297" s="246"/>
    </row>
    <row r="2298" spans="1:23" ht="12.75" customHeight="1" x14ac:dyDescent="0.2">
      <c r="A2298" s="247" t="str">
        <f>$A$41</f>
        <v>(Signature and Title of Contractors Representative)</v>
      </c>
      <c r="B2298" s="248"/>
      <c r="C2298" s="248"/>
      <c r="D2298" s="248"/>
      <c r="E2298" s="248"/>
      <c r="F2298" s="248"/>
      <c r="G2298" s="248"/>
      <c r="H2298" s="249"/>
      <c r="I2298" s="250" t="str">
        <f>IF($I$41="","",$I$41)</f>
        <v/>
      </c>
      <c r="J2298" s="192"/>
      <c r="K2298" s="253" t="str">
        <f>IF($K$41="","",$K$41)</f>
        <v/>
      </c>
      <c r="L2298" s="146"/>
      <c r="M2298" s="146"/>
      <c r="N2298" s="146"/>
      <c r="O2298" s="146"/>
      <c r="P2298" s="146"/>
      <c r="Q2298" s="146"/>
      <c r="R2298" s="146"/>
      <c r="S2298" s="146"/>
      <c r="T2298" s="146"/>
      <c r="U2298" s="254"/>
      <c r="V2298" s="258" t="str">
        <f>IF($V$41="","",$V$41)</f>
        <v/>
      </c>
      <c r="W2298" s="259"/>
    </row>
    <row r="2299" spans="1:23" x14ac:dyDescent="0.2">
      <c r="A2299" s="262" t="str">
        <f>IF($A$42="","",$A$42)</f>
        <v/>
      </c>
      <c r="B2299" s="263"/>
      <c r="C2299" s="263"/>
      <c r="D2299" s="263"/>
      <c r="E2299" s="263"/>
      <c r="F2299" s="263"/>
      <c r="G2299" s="263"/>
      <c r="H2299" s="264"/>
      <c r="I2299" s="193"/>
      <c r="J2299" s="192"/>
      <c r="K2299" s="253"/>
      <c r="L2299" s="146"/>
      <c r="M2299" s="146"/>
      <c r="N2299" s="146"/>
      <c r="O2299" s="146"/>
      <c r="P2299" s="146"/>
      <c r="Q2299" s="146"/>
      <c r="R2299" s="146"/>
      <c r="S2299" s="146"/>
      <c r="T2299" s="146"/>
      <c r="U2299" s="254"/>
      <c r="V2299" s="258"/>
      <c r="W2299" s="259"/>
    </row>
    <row r="2300" spans="1:23" x14ac:dyDescent="0.2">
      <c r="A2300" s="262"/>
      <c r="B2300" s="263"/>
      <c r="C2300" s="263"/>
      <c r="D2300" s="263"/>
      <c r="E2300" s="263"/>
      <c r="F2300" s="263"/>
      <c r="G2300" s="263"/>
      <c r="H2300" s="264"/>
      <c r="I2300" s="193"/>
      <c r="J2300" s="192"/>
      <c r="K2300" s="253"/>
      <c r="L2300" s="146"/>
      <c r="M2300" s="146"/>
      <c r="N2300" s="146"/>
      <c r="O2300" s="146"/>
      <c r="P2300" s="146"/>
      <c r="Q2300" s="146"/>
      <c r="R2300" s="146"/>
      <c r="S2300" s="146"/>
      <c r="T2300" s="146"/>
      <c r="U2300" s="254"/>
      <c r="V2300" s="258"/>
      <c r="W2300" s="259"/>
    </row>
    <row r="2301" spans="1:23" ht="13.5" thickBot="1" x14ac:dyDescent="0.25">
      <c r="A2301" s="265"/>
      <c r="B2301" s="266"/>
      <c r="C2301" s="266"/>
      <c r="D2301" s="266"/>
      <c r="E2301" s="266"/>
      <c r="F2301" s="266"/>
      <c r="G2301" s="266"/>
      <c r="H2301" s="267"/>
      <c r="I2301" s="251"/>
      <c r="J2301" s="252"/>
      <c r="K2301" s="255"/>
      <c r="L2301" s="256"/>
      <c r="M2301" s="256"/>
      <c r="N2301" s="256"/>
      <c r="O2301" s="256"/>
      <c r="P2301" s="256"/>
      <c r="Q2301" s="256"/>
      <c r="R2301" s="256"/>
      <c r="S2301" s="256"/>
      <c r="T2301" s="256"/>
      <c r="U2301" s="257"/>
      <c r="V2301" s="260"/>
      <c r="W2301" s="261"/>
    </row>
    <row r="2302" spans="1:23" x14ac:dyDescent="0.2">
      <c r="A2302" s="234" t="str">
        <f>$A$45</f>
        <v>Form FHWA- 1391 (Rev. 06-22)</v>
      </c>
      <c r="B2302" s="235"/>
      <c r="C2302" s="236"/>
      <c r="D2302" s="236"/>
      <c r="E2302" s="49"/>
      <c r="F2302" s="49"/>
      <c r="G2302" s="49"/>
      <c r="H2302" s="49"/>
      <c r="I2302" s="49"/>
      <c r="J2302" s="237" t="str">
        <f>$J$45</f>
        <v>PREVIOUS EDITIONS ARE OBSOLETE</v>
      </c>
      <c r="K2302" s="237"/>
      <c r="L2302" s="237"/>
      <c r="M2302" s="237"/>
      <c r="N2302" s="237"/>
      <c r="O2302" s="237"/>
      <c r="P2302" s="237"/>
      <c r="Q2302" s="237"/>
      <c r="R2302" s="237"/>
      <c r="S2302" s="237"/>
      <c r="T2302" s="237"/>
      <c r="U2302" s="237"/>
      <c r="V2302" s="237"/>
      <c r="W2302" s="237"/>
    </row>
    <row r="2303" spans="1:23" ht="13.5" thickBot="1" x14ac:dyDescent="0.25"/>
    <row r="2304" spans="1:23" s="52" customFormat="1" ht="18.75" thickBot="1" x14ac:dyDescent="0.3">
      <c r="A2304" s="207" t="str">
        <f>$A$10</f>
        <v xml:space="preserve">FEDERAL-AID HIGHWAY CONSTRUCTION CONTRACTORS ANNUAL EEO REPORT </v>
      </c>
      <c r="B2304" s="208"/>
      <c r="C2304" s="208"/>
      <c r="D2304" s="208"/>
      <c r="E2304" s="208"/>
      <c r="F2304" s="208"/>
      <c r="G2304" s="208"/>
      <c r="H2304" s="208"/>
      <c r="I2304" s="208"/>
      <c r="J2304" s="208"/>
      <c r="K2304" s="208"/>
      <c r="L2304" s="208"/>
      <c r="M2304" s="208"/>
      <c r="N2304" s="208"/>
      <c r="O2304" s="208"/>
      <c r="P2304" s="208"/>
      <c r="Q2304" s="208"/>
      <c r="R2304" s="208"/>
      <c r="S2304" s="208"/>
      <c r="T2304" s="208"/>
      <c r="U2304" s="208"/>
      <c r="V2304" s="208"/>
      <c r="W2304" s="209"/>
    </row>
    <row r="2305" spans="1:23" ht="12.75" customHeight="1" x14ac:dyDescent="0.2">
      <c r="A2305" s="210" t="str">
        <f>$A$11</f>
        <v xml:space="preserve">1. SELECT FIELD FROM DROPDOWN MENU: </v>
      </c>
      <c r="B2305" s="211"/>
      <c r="C2305" s="211"/>
      <c r="D2305" s="212"/>
      <c r="E2305" s="213" t="str">
        <f>$E$11</f>
        <v>2. COMPANY NAME, CITY, STATE:</v>
      </c>
      <c r="F2305" s="138"/>
      <c r="G2305" s="138"/>
      <c r="H2305" s="138"/>
      <c r="I2305" s="214"/>
      <c r="J2305" s="161" t="str">
        <f>$J$11</f>
        <v>3. PROJECT NAME or DESCRIPTION:</v>
      </c>
      <c r="K2305" s="162"/>
      <c r="L2305" s="162"/>
      <c r="M2305" s="162"/>
      <c r="N2305" s="163" t="str">
        <f>$N$11</f>
        <v>4. DOLLAR AMOUNT OF CONTRACT:</v>
      </c>
      <c r="O2305" s="164"/>
      <c r="P2305" s="164"/>
      <c r="Q2305" s="164"/>
      <c r="R2305" s="215" t="str">
        <f>$R$11</f>
        <v>5.REPORTING WEEK FOR THIS PROJECT:</v>
      </c>
      <c r="S2305" s="216"/>
      <c r="T2305" s="216"/>
      <c r="U2305" s="216"/>
      <c r="V2305" s="216"/>
      <c r="W2305" s="217"/>
    </row>
    <row r="2306" spans="1:23" ht="12.75" customHeight="1" x14ac:dyDescent="0.2">
      <c r="A2306" s="184"/>
      <c r="B2306" s="185"/>
      <c r="C2306" s="185"/>
      <c r="D2306" s="186"/>
      <c r="E2306" s="190" t="str">
        <f>IF($D$4="","Enter Company information at top of spreadsheet",$D$4)</f>
        <v>Enter Company information at top of spreadsheet</v>
      </c>
      <c r="F2306" s="191"/>
      <c r="G2306" s="191"/>
      <c r="H2306" s="191"/>
      <c r="I2306" s="192"/>
      <c r="J2306" s="165"/>
      <c r="K2306" s="166"/>
      <c r="L2306" s="166"/>
      <c r="M2306" s="166"/>
      <c r="N2306" s="169"/>
      <c r="O2306" s="170"/>
      <c r="P2306" s="170"/>
      <c r="Q2306" s="171"/>
      <c r="R2306" s="197"/>
      <c r="S2306" s="198"/>
      <c r="T2306" s="198"/>
      <c r="U2306" s="198"/>
      <c r="V2306" s="198"/>
      <c r="W2306" s="199"/>
    </row>
    <row r="2307" spans="1:23" x14ac:dyDescent="0.2">
      <c r="A2307" s="184"/>
      <c r="B2307" s="185"/>
      <c r="C2307" s="185"/>
      <c r="D2307" s="186"/>
      <c r="E2307" s="193"/>
      <c r="F2307" s="191"/>
      <c r="G2307" s="191"/>
      <c r="H2307" s="191"/>
      <c r="I2307" s="192"/>
      <c r="J2307" s="165"/>
      <c r="K2307" s="166"/>
      <c r="L2307" s="166"/>
      <c r="M2307" s="166"/>
      <c r="N2307" s="172"/>
      <c r="O2307" s="170"/>
      <c r="P2307" s="170"/>
      <c r="Q2307" s="171"/>
      <c r="R2307" s="200"/>
      <c r="S2307" s="198"/>
      <c r="T2307" s="198"/>
      <c r="U2307" s="198"/>
      <c r="V2307" s="198"/>
      <c r="W2307" s="199"/>
    </row>
    <row r="2308" spans="1:23" ht="13.5" thickBot="1" x14ac:dyDescent="0.25">
      <c r="A2308" s="187"/>
      <c r="B2308" s="188"/>
      <c r="C2308" s="188"/>
      <c r="D2308" s="189"/>
      <c r="E2308" s="194"/>
      <c r="F2308" s="195"/>
      <c r="G2308" s="195"/>
      <c r="H2308" s="195"/>
      <c r="I2308" s="196"/>
      <c r="J2308" s="167"/>
      <c r="K2308" s="168"/>
      <c r="L2308" s="168"/>
      <c r="M2308" s="168"/>
      <c r="N2308" s="173"/>
      <c r="O2308" s="174"/>
      <c r="P2308" s="174"/>
      <c r="Q2308" s="175"/>
      <c r="R2308" s="201"/>
      <c r="S2308" s="202"/>
      <c r="T2308" s="202"/>
      <c r="U2308" s="202"/>
      <c r="V2308" s="202"/>
      <c r="W2308" s="203"/>
    </row>
    <row r="2309" spans="1:23" ht="13.5" customHeight="1" thickBot="1" x14ac:dyDescent="0.25">
      <c r="A2309" s="204" t="str">
        <f>$A$15</f>
        <v>This collection of information is required by law and regulation 23 U.S.C. 140a and 23 CFR Part 230. The OMB control number for this collection is 2125-0019 expiring in March 2025.</v>
      </c>
      <c r="B2309" s="205"/>
      <c r="C2309" s="205"/>
      <c r="D2309" s="205"/>
      <c r="E2309" s="205"/>
      <c r="F2309" s="205"/>
      <c r="G2309" s="205"/>
      <c r="H2309" s="205"/>
      <c r="I2309" s="205"/>
      <c r="J2309" s="205"/>
      <c r="K2309" s="205"/>
      <c r="L2309" s="205"/>
      <c r="M2309" s="205"/>
      <c r="N2309" s="205"/>
      <c r="O2309" s="205"/>
      <c r="P2309" s="205"/>
      <c r="Q2309" s="205"/>
      <c r="R2309" s="205"/>
      <c r="S2309" s="205"/>
      <c r="T2309" s="205"/>
      <c r="U2309" s="205"/>
      <c r="V2309" s="205"/>
      <c r="W2309" s="206"/>
    </row>
    <row r="2310" spans="1:23" ht="32.25" customHeight="1" thickBot="1" x14ac:dyDescent="0.25">
      <c r="A2310" s="178" t="str">
        <f>$A$16</f>
        <v>6. WORKFORCE ON FEDERAL-AID AND CONSTRUCTION SITE(S) DURING LAST FULL PAY PERIOD ENDING IN JULY 2024</v>
      </c>
      <c r="B2310" s="179"/>
      <c r="C2310" s="179"/>
      <c r="D2310" s="179"/>
      <c r="E2310" s="179"/>
      <c r="F2310" s="179"/>
      <c r="G2310" s="179"/>
      <c r="H2310" s="179"/>
      <c r="I2310" s="179"/>
      <c r="J2310" s="179"/>
      <c r="K2310" s="179"/>
      <c r="L2310" s="179"/>
      <c r="M2310" s="179"/>
      <c r="N2310" s="179"/>
      <c r="O2310" s="179"/>
      <c r="P2310" s="179"/>
      <c r="Q2310" s="179"/>
      <c r="R2310" s="179"/>
      <c r="S2310" s="179"/>
      <c r="T2310" s="179"/>
      <c r="U2310" s="179"/>
      <c r="V2310" s="179"/>
      <c r="W2310" s="180"/>
    </row>
    <row r="2311" spans="1:23" ht="14.25" thickTop="1" thickBot="1" x14ac:dyDescent="0.25">
      <c r="A2311" s="181" t="str">
        <f>$A$17</f>
        <v>TABLE A</v>
      </c>
      <c r="B2311" s="182"/>
      <c r="C2311" s="182"/>
      <c r="D2311" s="182"/>
      <c r="E2311" s="182"/>
      <c r="F2311" s="182"/>
      <c r="G2311" s="182"/>
      <c r="H2311" s="182"/>
      <c r="I2311" s="182"/>
      <c r="J2311" s="182"/>
      <c r="K2311" s="182"/>
      <c r="L2311" s="182"/>
      <c r="M2311" s="182"/>
      <c r="N2311" s="182"/>
      <c r="O2311" s="182"/>
      <c r="P2311" s="182"/>
      <c r="Q2311" s="182"/>
      <c r="R2311" s="182"/>
      <c r="S2311" s="183"/>
      <c r="T2311" s="231" t="str">
        <f>$T$17</f>
        <v>TABLE B</v>
      </c>
      <c r="U2311" s="232"/>
      <c r="V2311" s="232"/>
      <c r="W2311" s="233"/>
    </row>
    <row r="2312" spans="1:23" ht="99.75" customHeight="1" thickTop="1" thickBot="1" x14ac:dyDescent="0.25">
      <c r="A2312" s="32" t="str">
        <f>$A$18</f>
        <v>JOB CATEGORIES</v>
      </c>
      <c r="B2312" s="238" t="str">
        <f>$B$18</f>
        <v>TOTAL EMPLOYED</v>
      </c>
      <c r="C2312" s="239"/>
      <c r="D2312" s="240" t="str">
        <f>$D$18</f>
        <v>TOTAL RACIAL / ETHNIC MINORITY</v>
      </c>
      <c r="E2312" s="241"/>
      <c r="F2312" s="242" t="str">
        <f>$F$18</f>
        <v>BLACK or
AFRICAN
AMERICAN</v>
      </c>
      <c r="G2312" s="177"/>
      <c r="H2312" s="176" t="str">
        <f>$H$18</f>
        <v>HISPANIC OR LATINO</v>
      </c>
      <c r="I2312" s="177"/>
      <c r="J2312" s="176" t="str">
        <f>$J$18</f>
        <v>AMERICAN 
INDIAN OR 
ALASKA 
NATIVE</v>
      </c>
      <c r="K2312" s="177"/>
      <c r="L2312" s="176" t="str">
        <f>$L$18</f>
        <v>ASIAN</v>
      </c>
      <c r="M2312" s="177"/>
      <c r="N2312" s="176" t="str">
        <f>$N$18</f>
        <v>NATIVE 
HAWAIIAN OR 
OTHER PACIFIC ISLANDER</v>
      </c>
      <c r="O2312" s="177"/>
      <c r="P2312" s="176" t="str">
        <f>$P$18</f>
        <v>TWO OR MORE RACES</v>
      </c>
      <c r="Q2312" s="177"/>
      <c r="R2312" s="176" t="str">
        <f>$R$18</f>
        <v xml:space="preserve">WHITE </v>
      </c>
      <c r="S2312" s="218"/>
      <c r="T2312" s="219" t="str">
        <f>$T$18</f>
        <v>APPRENTICES</v>
      </c>
      <c r="U2312" s="219"/>
      <c r="V2312" s="220" t="str">
        <f>$V$18</f>
        <v>ON THE JOB TRAINEES</v>
      </c>
      <c r="W2312" s="221"/>
    </row>
    <row r="2313" spans="1:23" ht="13.5" thickBot="1" x14ac:dyDescent="0.25">
      <c r="A2313" s="33"/>
      <c r="B2313" s="34" t="str">
        <f>$B$19</f>
        <v>M</v>
      </c>
      <c r="C2313" s="35" t="str">
        <f>$C$19</f>
        <v>F</v>
      </c>
      <c r="D2313" s="36" t="str">
        <f>$D$19</f>
        <v>M</v>
      </c>
      <c r="E2313" s="35" t="str">
        <f>$E$19</f>
        <v>F</v>
      </c>
      <c r="F2313" s="37" t="str">
        <f>$F$19</f>
        <v>M</v>
      </c>
      <c r="G2313" s="38" t="str">
        <f>$G$19</f>
        <v>F</v>
      </c>
      <c r="H2313" s="39" t="str">
        <f>$H$19</f>
        <v>M</v>
      </c>
      <c r="I2313" s="38" t="str">
        <f>$I$19</f>
        <v>F</v>
      </c>
      <c r="J2313" s="39" t="str">
        <f>$J$19</f>
        <v>M</v>
      </c>
      <c r="K2313" s="38" t="str">
        <f>$K$19</f>
        <v>F</v>
      </c>
      <c r="L2313" s="39" t="str">
        <f>$L$19</f>
        <v>M</v>
      </c>
      <c r="M2313" s="38" t="str">
        <f>$M$19</f>
        <v>F</v>
      </c>
      <c r="N2313" s="39" t="str">
        <f>$N$19</f>
        <v>M</v>
      </c>
      <c r="O2313" s="38" t="str">
        <f>$O$19</f>
        <v>F</v>
      </c>
      <c r="P2313" s="39" t="str">
        <f>$P$19</f>
        <v>M</v>
      </c>
      <c r="Q2313" s="38" t="str">
        <f>$Q$19</f>
        <v>F</v>
      </c>
      <c r="R2313" s="39" t="str">
        <f>$R$19</f>
        <v>M</v>
      </c>
      <c r="S2313" s="40" t="str">
        <f>$S$19</f>
        <v>F</v>
      </c>
      <c r="T2313" s="41" t="str">
        <f>$T$19</f>
        <v>M</v>
      </c>
      <c r="U2313" s="35" t="str">
        <f>$U$19</f>
        <v>F</v>
      </c>
      <c r="V2313" s="96" t="str">
        <f>$V$19</f>
        <v>M</v>
      </c>
      <c r="W2313" s="42" t="str">
        <f>$W$19</f>
        <v>F</v>
      </c>
    </row>
    <row r="2314" spans="1:23" ht="13.5" thickBot="1" x14ac:dyDescent="0.25">
      <c r="A2314" s="43" t="str">
        <f>$A$20</f>
        <v>OFFICIALS</v>
      </c>
      <c r="B2314" s="111">
        <f>F2314+H2314+J2314+L2314+N2314+P2314+R2314</f>
        <v>0</v>
      </c>
      <c r="C2314" s="112">
        <f t="shared" ref="C2314:C2328" si="371">G2314+I2314+K2314+M2314+O2314+Q2314+S2314</f>
        <v>0</v>
      </c>
      <c r="D2314" s="113">
        <f t="shared" ref="D2314:D2328" si="372">F2314+H2314+J2314+L2314+N2314+P2314</f>
        <v>0</v>
      </c>
      <c r="E2314" s="112">
        <f t="shared" ref="E2314:E2328" si="373">G2314+I2314+K2314+M2314+O2314+Q2314</f>
        <v>0</v>
      </c>
      <c r="F2314" s="55"/>
      <c r="G2314" s="56"/>
      <c r="H2314" s="57"/>
      <c r="I2314" s="56"/>
      <c r="J2314" s="57"/>
      <c r="K2314" s="56"/>
      <c r="L2314" s="57"/>
      <c r="M2314" s="56"/>
      <c r="N2314" s="57"/>
      <c r="O2314" s="56"/>
      <c r="P2314" s="57"/>
      <c r="Q2314" s="56"/>
      <c r="R2314" s="58"/>
      <c r="S2314" s="59"/>
      <c r="T2314" s="128"/>
      <c r="U2314" s="129"/>
      <c r="V2314" s="128"/>
      <c r="W2314" s="130"/>
    </row>
    <row r="2315" spans="1:23" ht="13.5" thickBot="1" x14ac:dyDescent="0.25">
      <c r="A2315" s="43" t="str">
        <f>$A$21</f>
        <v>SUPERVISORS</v>
      </c>
      <c r="B2315" s="111">
        <f t="shared" ref="B2315:B2328" si="374">F2315+H2315+J2315+L2315+N2315+P2315+R2315</f>
        <v>0</v>
      </c>
      <c r="C2315" s="112">
        <f t="shared" si="371"/>
        <v>0</v>
      </c>
      <c r="D2315" s="113">
        <f t="shared" si="372"/>
        <v>0</v>
      </c>
      <c r="E2315" s="112">
        <f t="shared" si="373"/>
        <v>0</v>
      </c>
      <c r="F2315" s="55"/>
      <c r="G2315" s="56"/>
      <c r="H2315" s="57"/>
      <c r="I2315" s="56"/>
      <c r="J2315" s="57"/>
      <c r="K2315" s="56"/>
      <c r="L2315" s="57"/>
      <c r="M2315" s="56"/>
      <c r="N2315" s="57"/>
      <c r="O2315" s="56"/>
      <c r="P2315" s="57"/>
      <c r="Q2315" s="60"/>
      <c r="R2315" s="61"/>
      <c r="S2315" s="62"/>
      <c r="T2315" s="131"/>
      <c r="U2315" s="132"/>
      <c r="V2315" s="131"/>
      <c r="W2315" s="133"/>
    </row>
    <row r="2316" spans="1:23" ht="13.5" thickBot="1" x14ac:dyDescent="0.25">
      <c r="A2316" s="43" t="str">
        <f>$A$22</f>
        <v>FOREMEN/WOMEN</v>
      </c>
      <c r="B2316" s="111">
        <f t="shared" si="374"/>
        <v>0</v>
      </c>
      <c r="C2316" s="112">
        <f t="shared" si="371"/>
        <v>0</v>
      </c>
      <c r="D2316" s="113">
        <f t="shared" si="372"/>
        <v>0</v>
      </c>
      <c r="E2316" s="112">
        <f t="shared" si="373"/>
        <v>0</v>
      </c>
      <c r="F2316" s="55"/>
      <c r="G2316" s="56"/>
      <c r="H2316" s="57"/>
      <c r="I2316" s="56"/>
      <c r="J2316" s="57"/>
      <c r="K2316" s="56"/>
      <c r="L2316" s="57"/>
      <c r="M2316" s="56"/>
      <c r="N2316" s="57"/>
      <c r="O2316" s="56"/>
      <c r="P2316" s="57"/>
      <c r="Q2316" s="60"/>
      <c r="R2316" s="65"/>
      <c r="S2316" s="66"/>
      <c r="T2316" s="134"/>
      <c r="U2316" s="135"/>
      <c r="V2316" s="134"/>
      <c r="W2316" s="136"/>
    </row>
    <row r="2317" spans="1:23" ht="13.5" thickBot="1" x14ac:dyDescent="0.25">
      <c r="A2317" s="43" t="str">
        <f>$A$23</f>
        <v>CLERICAL</v>
      </c>
      <c r="B2317" s="111">
        <f t="shared" si="374"/>
        <v>0</v>
      </c>
      <c r="C2317" s="112">
        <f t="shared" si="371"/>
        <v>0</v>
      </c>
      <c r="D2317" s="113">
        <f t="shared" si="372"/>
        <v>0</v>
      </c>
      <c r="E2317" s="112">
        <f t="shared" si="373"/>
        <v>0</v>
      </c>
      <c r="F2317" s="55"/>
      <c r="G2317" s="56"/>
      <c r="H2317" s="57"/>
      <c r="I2317" s="56"/>
      <c r="J2317" s="57"/>
      <c r="K2317" s="56"/>
      <c r="L2317" s="57"/>
      <c r="M2317" s="56"/>
      <c r="N2317" s="57"/>
      <c r="O2317" s="56"/>
      <c r="P2317" s="57"/>
      <c r="Q2317" s="60"/>
      <c r="R2317" s="65"/>
      <c r="S2317" s="66"/>
      <c r="T2317" s="134"/>
      <c r="U2317" s="135"/>
      <c r="V2317" s="134"/>
      <c r="W2317" s="136"/>
    </row>
    <row r="2318" spans="1:23" ht="13.5" thickBot="1" x14ac:dyDescent="0.25">
      <c r="A2318" s="43" t="str">
        <f>$A$24</f>
        <v>EQUIPMENT OPERATORS</v>
      </c>
      <c r="B2318" s="111">
        <f t="shared" si="374"/>
        <v>0</v>
      </c>
      <c r="C2318" s="112">
        <f t="shared" si="371"/>
        <v>0</v>
      </c>
      <c r="D2318" s="113">
        <f t="shared" si="372"/>
        <v>0</v>
      </c>
      <c r="E2318" s="112">
        <f t="shared" si="373"/>
        <v>0</v>
      </c>
      <c r="F2318" s="55"/>
      <c r="G2318" s="56"/>
      <c r="H2318" s="57"/>
      <c r="I2318" s="56"/>
      <c r="J2318" s="57"/>
      <c r="K2318" s="56"/>
      <c r="L2318" s="57"/>
      <c r="M2318" s="56"/>
      <c r="N2318" s="57"/>
      <c r="O2318" s="56"/>
      <c r="P2318" s="57"/>
      <c r="Q2318" s="60"/>
      <c r="R2318" s="65"/>
      <c r="S2318" s="66"/>
      <c r="T2318" s="67"/>
      <c r="U2318" s="89"/>
      <c r="V2318" s="67"/>
      <c r="W2318" s="68"/>
    </row>
    <row r="2319" spans="1:23" ht="13.5" thickBot="1" x14ac:dyDescent="0.25">
      <c r="A2319" s="43" t="str">
        <f>$A$25</f>
        <v>MECHANICS</v>
      </c>
      <c r="B2319" s="111">
        <f t="shared" si="374"/>
        <v>0</v>
      </c>
      <c r="C2319" s="112">
        <f t="shared" si="371"/>
        <v>0</v>
      </c>
      <c r="D2319" s="113">
        <f t="shared" si="372"/>
        <v>0</v>
      </c>
      <c r="E2319" s="112">
        <f t="shared" si="373"/>
        <v>0</v>
      </c>
      <c r="F2319" s="55"/>
      <c r="G2319" s="56"/>
      <c r="H2319" s="57"/>
      <c r="I2319" s="56"/>
      <c r="J2319" s="57"/>
      <c r="K2319" s="56"/>
      <c r="L2319" s="57"/>
      <c r="M2319" s="56"/>
      <c r="N2319" s="57"/>
      <c r="O2319" s="56"/>
      <c r="P2319" s="57"/>
      <c r="Q2319" s="60"/>
      <c r="R2319" s="65"/>
      <c r="S2319" s="66"/>
      <c r="T2319" s="67"/>
      <c r="U2319" s="89"/>
      <c r="V2319" s="67"/>
      <c r="W2319" s="68"/>
    </row>
    <row r="2320" spans="1:23" ht="13.5" thickBot="1" x14ac:dyDescent="0.25">
      <c r="A2320" s="43" t="str">
        <f>$A$26</f>
        <v>TRUCK DRIVERS</v>
      </c>
      <c r="B2320" s="111">
        <f t="shared" si="374"/>
        <v>0</v>
      </c>
      <c r="C2320" s="112">
        <f t="shared" si="371"/>
        <v>0</v>
      </c>
      <c r="D2320" s="113">
        <f t="shared" si="372"/>
        <v>0</v>
      </c>
      <c r="E2320" s="112">
        <f t="shared" si="373"/>
        <v>0</v>
      </c>
      <c r="F2320" s="55"/>
      <c r="G2320" s="56"/>
      <c r="H2320" s="57"/>
      <c r="I2320" s="56"/>
      <c r="J2320" s="57"/>
      <c r="K2320" s="56"/>
      <c r="L2320" s="57"/>
      <c r="M2320" s="56"/>
      <c r="N2320" s="57"/>
      <c r="O2320" s="56"/>
      <c r="P2320" s="57"/>
      <c r="Q2320" s="60"/>
      <c r="R2320" s="69"/>
      <c r="S2320" s="70"/>
      <c r="T2320" s="63"/>
      <c r="U2320" s="90"/>
      <c r="V2320" s="63"/>
      <c r="W2320" s="64"/>
    </row>
    <row r="2321" spans="1:23" ht="13.5" thickBot="1" x14ac:dyDescent="0.25">
      <c r="A2321" s="43" t="str">
        <f>$A$27</f>
        <v>IRONWORKERS</v>
      </c>
      <c r="B2321" s="111">
        <f t="shared" si="374"/>
        <v>0</v>
      </c>
      <c r="C2321" s="112">
        <f t="shared" si="371"/>
        <v>0</v>
      </c>
      <c r="D2321" s="113">
        <f t="shared" si="372"/>
        <v>0</v>
      </c>
      <c r="E2321" s="112">
        <f t="shared" si="373"/>
        <v>0</v>
      </c>
      <c r="F2321" s="55"/>
      <c r="G2321" s="56"/>
      <c r="H2321" s="57"/>
      <c r="I2321" s="56"/>
      <c r="J2321" s="57"/>
      <c r="K2321" s="56"/>
      <c r="L2321" s="57"/>
      <c r="M2321" s="56"/>
      <c r="N2321" s="57"/>
      <c r="O2321" s="56"/>
      <c r="P2321" s="57"/>
      <c r="Q2321" s="60"/>
      <c r="R2321" s="71"/>
      <c r="S2321" s="72"/>
      <c r="T2321" s="73"/>
      <c r="U2321" s="91"/>
      <c r="V2321" s="73"/>
      <c r="W2321" s="74"/>
    </row>
    <row r="2322" spans="1:23" ht="13.5" thickBot="1" x14ac:dyDescent="0.25">
      <c r="A2322" s="43" t="str">
        <f>$A$28</f>
        <v>CARPENTERS</v>
      </c>
      <c r="B2322" s="111">
        <f t="shared" si="374"/>
        <v>0</v>
      </c>
      <c r="C2322" s="112">
        <f t="shared" si="371"/>
        <v>0</v>
      </c>
      <c r="D2322" s="113">
        <f t="shared" si="372"/>
        <v>0</v>
      </c>
      <c r="E2322" s="112">
        <f t="shared" si="373"/>
        <v>0</v>
      </c>
      <c r="F2322" s="55"/>
      <c r="G2322" s="56"/>
      <c r="H2322" s="57"/>
      <c r="I2322" s="56"/>
      <c r="J2322" s="57"/>
      <c r="K2322" s="56"/>
      <c r="L2322" s="57"/>
      <c r="M2322" s="56"/>
      <c r="N2322" s="57"/>
      <c r="O2322" s="56"/>
      <c r="P2322" s="57"/>
      <c r="Q2322" s="60"/>
      <c r="R2322" s="71"/>
      <c r="S2322" s="72"/>
      <c r="T2322" s="73"/>
      <c r="U2322" s="91"/>
      <c r="V2322" s="73"/>
      <c r="W2322" s="74"/>
    </row>
    <row r="2323" spans="1:23" ht="13.5" thickBot="1" x14ac:dyDescent="0.25">
      <c r="A2323" s="43" t="str">
        <f>$A$29</f>
        <v>CEMENT MASONS</v>
      </c>
      <c r="B2323" s="111">
        <f t="shared" si="374"/>
        <v>0</v>
      </c>
      <c r="C2323" s="112">
        <f t="shared" si="371"/>
        <v>0</v>
      </c>
      <c r="D2323" s="113">
        <f t="shared" si="372"/>
        <v>0</v>
      </c>
      <c r="E2323" s="112">
        <f t="shared" si="373"/>
        <v>0</v>
      </c>
      <c r="F2323" s="55"/>
      <c r="G2323" s="56"/>
      <c r="H2323" s="57"/>
      <c r="I2323" s="56"/>
      <c r="J2323" s="57"/>
      <c r="K2323" s="56"/>
      <c r="L2323" s="57"/>
      <c r="M2323" s="56"/>
      <c r="N2323" s="57"/>
      <c r="O2323" s="56"/>
      <c r="P2323" s="57"/>
      <c r="Q2323" s="60"/>
      <c r="R2323" s="71"/>
      <c r="S2323" s="72"/>
      <c r="T2323" s="73"/>
      <c r="U2323" s="91"/>
      <c r="V2323" s="73"/>
      <c r="W2323" s="74"/>
    </row>
    <row r="2324" spans="1:23" ht="13.5" thickBot="1" x14ac:dyDescent="0.25">
      <c r="A2324" s="43" t="str">
        <f>$A$30</f>
        <v>ELECTRICIANS</v>
      </c>
      <c r="B2324" s="111">
        <f t="shared" si="374"/>
        <v>0</v>
      </c>
      <c r="C2324" s="112">
        <f t="shared" si="371"/>
        <v>0</v>
      </c>
      <c r="D2324" s="113">
        <f t="shared" si="372"/>
        <v>0</v>
      </c>
      <c r="E2324" s="112">
        <f t="shared" si="373"/>
        <v>0</v>
      </c>
      <c r="F2324" s="55"/>
      <c r="G2324" s="56"/>
      <c r="H2324" s="57"/>
      <c r="I2324" s="56"/>
      <c r="J2324" s="57"/>
      <c r="K2324" s="56"/>
      <c r="L2324" s="57"/>
      <c r="M2324" s="56"/>
      <c r="N2324" s="57"/>
      <c r="O2324" s="56"/>
      <c r="P2324" s="57"/>
      <c r="Q2324" s="60"/>
      <c r="R2324" s="71"/>
      <c r="S2324" s="72"/>
      <c r="T2324" s="73"/>
      <c r="U2324" s="91"/>
      <c r="V2324" s="73"/>
      <c r="W2324" s="74"/>
    </row>
    <row r="2325" spans="1:23" ht="13.5" thickBot="1" x14ac:dyDescent="0.25">
      <c r="A2325" s="43" t="str">
        <f>$A$31</f>
        <v>PIPEFITTER/PLUMBERS</v>
      </c>
      <c r="B2325" s="111">
        <f t="shared" si="374"/>
        <v>0</v>
      </c>
      <c r="C2325" s="112">
        <f t="shared" si="371"/>
        <v>0</v>
      </c>
      <c r="D2325" s="113">
        <f t="shared" si="372"/>
        <v>0</v>
      </c>
      <c r="E2325" s="112">
        <f t="shared" si="373"/>
        <v>0</v>
      </c>
      <c r="F2325" s="55"/>
      <c r="G2325" s="56"/>
      <c r="H2325" s="57"/>
      <c r="I2325" s="56"/>
      <c r="J2325" s="57"/>
      <c r="K2325" s="56"/>
      <c r="L2325" s="57"/>
      <c r="M2325" s="56"/>
      <c r="N2325" s="57"/>
      <c r="O2325" s="56"/>
      <c r="P2325" s="57"/>
      <c r="Q2325" s="56"/>
      <c r="R2325" s="75"/>
      <c r="S2325" s="76"/>
      <c r="T2325" s="77"/>
      <c r="U2325" s="92"/>
      <c r="V2325" s="77"/>
      <c r="W2325" s="78"/>
    </row>
    <row r="2326" spans="1:23" ht="13.5" thickBot="1" x14ac:dyDescent="0.25">
      <c r="A2326" s="43" t="str">
        <f>$A$32</f>
        <v>PAINTERS</v>
      </c>
      <c r="B2326" s="111">
        <f t="shared" si="374"/>
        <v>0</v>
      </c>
      <c r="C2326" s="112">
        <f t="shared" si="371"/>
        <v>0</v>
      </c>
      <c r="D2326" s="113">
        <f t="shared" si="372"/>
        <v>0</v>
      </c>
      <c r="E2326" s="112">
        <f t="shared" si="373"/>
        <v>0</v>
      </c>
      <c r="F2326" s="55"/>
      <c r="G2326" s="56"/>
      <c r="H2326" s="57"/>
      <c r="I2326" s="56"/>
      <c r="J2326" s="57"/>
      <c r="K2326" s="56"/>
      <c r="L2326" s="57"/>
      <c r="M2326" s="56"/>
      <c r="N2326" s="57"/>
      <c r="O2326" s="56"/>
      <c r="P2326" s="57"/>
      <c r="Q2326" s="56"/>
      <c r="R2326" s="57"/>
      <c r="S2326" s="79"/>
      <c r="T2326" s="80"/>
      <c r="U2326" s="93"/>
      <c r="V2326" s="80"/>
      <c r="W2326" s="81"/>
    </row>
    <row r="2327" spans="1:23" ht="13.5" thickBot="1" x14ac:dyDescent="0.25">
      <c r="A2327" s="43" t="str">
        <f>$A$33</f>
        <v>LABORERS-SEMI SKILLED</v>
      </c>
      <c r="B2327" s="111">
        <f t="shared" si="374"/>
        <v>0</v>
      </c>
      <c r="C2327" s="112">
        <f t="shared" si="371"/>
        <v>0</v>
      </c>
      <c r="D2327" s="113">
        <f t="shared" si="372"/>
        <v>0</v>
      </c>
      <c r="E2327" s="112">
        <f t="shared" si="373"/>
        <v>0</v>
      </c>
      <c r="F2327" s="55"/>
      <c r="G2327" s="56"/>
      <c r="H2327" s="57"/>
      <c r="I2327" s="56"/>
      <c r="J2327" s="57"/>
      <c r="K2327" s="56"/>
      <c r="L2327" s="57"/>
      <c r="M2327" s="56"/>
      <c r="N2327" s="57"/>
      <c r="O2327" s="56"/>
      <c r="P2327" s="57"/>
      <c r="Q2327" s="56"/>
      <c r="R2327" s="57"/>
      <c r="S2327" s="79"/>
      <c r="T2327" s="80"/>
      <c r="U2327" s="93"/>
      <c r="V2327" s="80"/>
      <c r="W2327" s="81"/>
    </row>
    <row r="2328" spans="1:23" ht="13.5" thickBot="1" x14ac:dyDescent="0.25">
      <c r="A2328" s="43" t="str">
        <f>$A$34</f>
        <v>LABORERS-UNSKILLED</v>
      </c>
      <c r="B2328" s="111">
        <f t="shared" si="374"/>
        <v>0</v>
      </c>
      <c r="C2328" s="112">
        <f t="shared" si="371"/>
        <v>0</v>
      </c>
      <c r="D2328" s="113">
        <f t="shared" si="372"/>
        <v>0</v>
      </c>
      <c r="E2328" s="112">
        <f t="shared" si="373"/>
        <v>0</v>
      </c>
      <c r="F2328" s="55"/>
      <c r="G2328" s="56"/>
      <c r="H2328" s="57"/>
      <c r="I2328" s="56"/>
      <c r="J2328" s="57"/>
      <c r="K2328" s="56"/>
      <c r="L2328" s="57"/>
      <c r="M2328" s="56"/>
      <c r="N2328" s="57"/>
      <c r="O2328" s="56"/>
      <c r="P2328" s="57"/>
      <c r="Q2328" s="56"/>
      <c r="R2328" s="57"/>
      <c r="S2328" s="79"/>
      <c r="T2328" s="80"/>
      <c r="U2328" s="93"/>
      <c r="V2328" s="80"/>
      <c r="W2328" s="81"/>
    </row>
    <row r="2329" spans="1:23" ht="13.5" thickBot="1" x14ac:dyDescent="0.25">
      <c r="A2329" s="43" t="str">
        <f>$A$35</f>
        <v>TOTAL</v>
      </c>
      <c r="B2329" s="114">
        <f t="shared" ref="B2329:O2329" si="375">SUM(B2314:B2328)</f>
        <v>0</v>
      </c>
      <c r="C2329" s="110">
        <f t="shared" si="375"/>
        <v>0</v>
      </c>
      <c r="D2329" s="115">
        <f t="shared" si="375"/>
        <v>0</v>
      </c>
      <c r="E2329" s="109">
        <f t="shared" si="375"/>
        <v>0</v>
      </c>
      <c r="F2329" s="107">
        <f t="shared" si="375"/>
        <v>0</v>
      </c>
      <c r="G2329" s="108">
        <f t="shared" si="375"/>
        <v>0</v>
      </c>
      <c r="H2329" s="107">
        <f t="shared" si="375"/>
        <v>0</v>
      </c>
      <c r="I2329" s="108">
        <f t="shared" si="375"/>
        <v>0</v>
      </c>
      <c r="J2329" s="107">
        <f t="shared" si="375"/>
        <v>0</v>
      </c>
      <c r="K2329" s="108">
        <f t="shared" si="375"/>
        <v>0</v>
      </c>
      <c r="L2329" s="107">
        <f t="shared" si="375"/>
        <v>0</v>
      </c>
      <c r="M2329" s="108">
        <f t="shared" si="375"/>
        <v>0</v>
      </c>
      <c r="N2329" s="107">
        <f t="shared" si="375"/>
        <v>0</v>
      </c>
      <c r="O2329" s="108">
        <f t="shared" si="375"/>
        <v>0</v>
      </c>
      <c r="P2329" s="107">
        <f>SUM(P2314:P2328)</f>
        <v>0</v>
      </c>
      <c r="Q2329" s="108">
        <f>SUM(Q2314:Q2328)</f>
        <v>0</v>
      </c>
      <c r="R2329" s="107">
        <f t="shared" ref="R2329:S2329" si="376">SUM(R2314:R2328)</f>
        <v>0</v>
      </c>
      <c r="S2329" s="109">
        <f t="shared" si="376"/>
        <v>0</v>
      </c>
      <c r="T2329" s="107">
        <f>SUM(T2314:T2328)</f>
        <v>0</v>
      </c>
      <c r="U2329" s="110">
        <f>SUM(U2314:U2328)</f>
        <v>0</v>
      </c>
      <c r="V2329" s="107">
        <f>SUM(V2314:V2328)</f>
        <v>0</v>
      </c>
      <c r="W2329" s="109">
        <f>SUM(W2314:W2328)</f>
        <v>0</v>
      </c>
    </row>
    <row r="2330" spans="1:23" ht="12.75" customHeight="1" x14ac:dyDescent="0.2">
      <c r="A2330" s="222" t="str">
        <f>$A$36</f>
        <v>TABLE C (Table B data by racial status)</v>
      </c>
      <c r="B2330" s="223"/>
      <c r="C2330" s="223"/>
      <c r="D2330" s="223"/>
      <c r="E2330" s="223"/>
      <c r="F2330" s="223"/>
      <c r="G2330" s="223"/>
      <c r="H2330" s="223"/>
      <c r="I2330" s="223"/>
      <c r="J2330" s="223"/>
      <c r="K2330" s="223"/>
      <c r="L2330" s="223"/>
      <c r="M2330" s="223"/>
      <c r="N2330" s="223"/>
      <c r="O2330" s="223"/>
      <c r="P2330" s="223"/>
      <c r="Q2330" s="223"/>
      <c r="R2330" s="223"/>
      <c r="S2330" s="223"/>
      <c r="T2330" s="223"/>
      <c r="U2330" s="223"/>
      <c r="V2330" s="223"/>
      <c r="W2330" s="224"/>
    </row>
    <row r="2331" spans="1:23" ht="13.5" thickBot="1" x14ac:dyDescent="0.25">
      <c r="A2331" s="225"/>
      <c r="B2331" s="226"/>
      <c r="C2331" s="226"/>
      <c r="D2331" s="226"/>
      <c r="E2331" s="226"/>
      <c r="F2331" s="226"/>
      <c r="G2331" s="226"/>
      <c r="H2331" s="226"/>
      <c r="I2331" s="226"/>
      <c r="J2331" s="226"/>
      <c r="K2331" s="226"/>
      <c r="L2331" s="226"/>
      <c r="M2331" s="226"/>
      <c r="N2331" s="226"/>
      <c r="O2331" s="226"/>
      <c r="P2331" s="226"/>
      <c r="Q2331" s="226"/>
      <c r="R2331" s="226"/>
      <c r="S2331" s="226"/>
      <c r="T2331" s="226"/>
      <c r="U2331" s="226"/>
      <c r="V2331" s="226"/>
      <c r="W2331" s="227"/>
    </row>
    <row r="2332" spans="1:23" ht="13.5" thickBot="1" x14ac:dyDescent="0.25">
      <c r="A2332" s="43" t="str">
        <f>$A$38</f>
        <v>APPRENTICES</v>
      </c>
      <c r="B2332" s="112">
        <f>F2332+H2332+J2332+L2332+N2332+P2332+R2332</f>
        <v>0</v>
      </c>
      <c r="C2332" s="110">
        <f>G2332+I2332+K2332+M2332+O2332+Q2332+S2332</f>
        <v>0</v>
      </c>
      <c r="D2332" s="115">
        <f>F2332+H2332+J2332+L2332+N2332+P2332</f>
        <v>0</v>
      </c>
      <c r="E2332" s="112">
        <f>G2332+I2332+K2332+M2332+O2332+Q2332</f>
        <v>0</v>
      </c>
      <c r="F2332" s="94"/>
      <c r="G2332" s="56"/>
      <c r="H2332" s="95"/>
      <c r="I2332" s="56"/>
      <c r="J2332" s="95"/>
      <c r="K2332" s="56"/>
      <c r="L2332" s="95"/>
      <c r="M2332" s="56"/>
      <c r="N2332" s="95"/>
      <c r="O2332" s="56"/>
      <c r="P2332" s="95"/>
      <c r="Q2332" s="56"/>
      <c r="R2332" s="95"/>
      <c r="S2332" s="56"/>
      <c r="T2332" s="44"/>
      <c r="U2332" s="45"/>
      <c r="V2332" s="44"/>
      <c r="W2332" s="45"/>
    </row>
    <row r="2333" spans="1:23" ht="13.5" thickBot="1" x14ac:dyDescent="0.25">
      <c r="A2333" s="43" t="str">
        <f>$A$39</f>
        <v>OJT TRAINEES</v>
      </c>
      <c r="B2333" s="112">
        <f>F2333+H2333+J2333+L2333+N2333+P2333+R2333</f>
        <v>0</v>
      </c>
      <c r="C2333" s="110">
        <f>G2333+I2333+K2333+M2333+O2333+Q2333+S2333</f>
        <v>0</v>
      </c>
      <c r="D2333" s="115">
        <f>F2333+H2333+J2333+L2333+N2333+P2333</f>
        <v>0</v>
      </c>
      <c r="E2333" s="112">
        <f>G2333+I2333+K2333+M2333+O2333+Q2333</f>
        <v>0</v>
      </c>
      <c r="F2333" s="94"/>
      <c r="G2333" s="56"/>
      <c r="H2333" s="95"/>
      <c r="I2333" s="56"/>
      <c r="J2333" s="95"/>
      <c r="K2333" s="56"/>
      <c r="L2333" s="95"/>
      <c r="M2333" s="56"/>
      <c r="N2333" s="95"/>
      <c r="O2333" s="56"/>
      <c r="P2333" s="95"/>
      <c r="Q2333" s="56"/>
      <c r="R2333" s="95"/>
      <c r="S2333" s="56"/>
      <c r="T2333" s="46"/>
      <c r="U2333" s="47"/>
      <c r="V2333" s="46"/>
      <c r="W2333" s="47"/>
    </row>
    <row r="2334" spans="1:23" ht="15.75" customHeight="1" x14ac:dyDescent="0.2">
      <c r="A2334" s="228" t="str">
        <f>$A$40</f>
        <v xml:space="preserve">8. PREPARED BY: </v>
      </c>
      <c r="B2334" s="229"/>
      <c r="C2334" s="229"/>
      <c r="D2334" s="229"/>
      <c r="E2334" s="229"/>
      <c r="F2334" s="229"/>
      <c r="G2334" s="229"/>
      <c r="H2334" s="230"/>
      <c r="I2334" s="243" t="str">
        <f>$I$40</f>
        <v>9. DATE</v>
      </c>
      <c r="J2334" s="244"/>
      <c r="K2334" s="243" t="str">
        <f>$K$40</f>
        <v>10. REVIEWED BY:    (Signature and Title of State Highway Official)</v>
      </c>
      <c r="L2334" s="245"/>
      <c r="M2334" s="245"/>
      <c r="N2334" s="245"/>
      <c r="O2334" s="245"/>
      <c r="P2334" s="245"/>
      <c r="Q2334" s="245"/>
      <c r="R2334" s="245"/>
      <c r="S2334" s="245"/>
      <c r="T2334" s="245"/>
      <c r="U2334" s="244"/>
      <c r="V2334" s="243" t="s">
        <v>28</v>
      </c>
      <c r="W2334" s="246"/>
    </row>
    <row r="2335" spans="1:23" ht="12.75" customHeight="1" x14ac:dyDescent="0.2">
      <c r="A2335" s="247" t="str">
        <f>$A$41</f>
        <v>(Signature and Title of Contractors Representative)</v>
      </c>
      <c r="B2335" s="248"/>
      <c r="C2335" s="248"/>
      <c r="D2335" s="248"/>
      <c r="E2335" s="248"/>
      <c r="F2335" s="248"/>
      <c r="G2335" s="248"/>
      <c r="H2335" s="249"/>
      <c r="I2335" s="250" t="str">
        <f>IF($I$41="","",$I$41)</f>
        <v/>
      </c>
      <c r="J2335" s="192"/>
      <c r="K2335" s="253" t="str">
        <f>IF($K$41="","",$K$41)</f>
        <v/>
      </c>
      <c r="L2335" s="146"/>
      <c r="M2335" s="146"/>
      <c r="N2335" s="146"/>
      <c r="O2335" s="146"/>
      <c r="P2335" s="146"/>
      <c r="Q2335" s="146"/>
      <c r="R2335" s="146"/>
      <c r="S2335" s="146"/>
      <c r="T2335" s="146"/>
      <c r="U2335" s="254"/>
      <c r="V2335" s="258" t="str">
        <f>IF($V$41="","",$V$41)</f>
        <v/>
      </c>
      <c r="W2335" s="259"/>
    </row>
    <row r="2336" spans="1:23" x14ac:dyDescent="0.2">
      <c r="A2336" s="262" t="str">
        <f>IF($A$42="","",$A$42)</f>
        <v/>
      </c>
      <c r="B2336" s="263"/>
      <c r="C2336" s="263"/>
      <c r="D2336" s="263"/>
      <c r="E2336" s="263"/>
      <c r="F2336" s="263"/>
      <c r="G2336" s="263"/>
      <c r="H2336" s="264"/>
      <c r="I2336" s="193"/>
      <c r="J2336" s="192"/>
      <c r="K2336" s="253"/>
      <c r="L2336" s="146"/>
      <c r="M2336" s="146"/>
      <c r="N2336" s="146"/>
      <c r="O2336" s="146"/>
      <c r="P2336" s="146"/>
      <c r="Q2336" s="146"/>
      <c r="R2336" s="146"/>
      <c r="S2336" s="146"/>
      <c r="T2336" s="146"/>
      <c r="U2336" s="254"/>
      <c r="V2336" s="258"/>
      <c r="W2336" s="259"/>
    </row>
    <row r="2337" spans="1:23" x14ac:dyDescent="0.2">
      <c r="A2337" s="262"/>
      <c r="B2337" s="263"/>
      <c r="C2337" s="263"/>
      <c r="D2337" s="263"/>
      <c r="E2337" s="263"/>
      <c r="F2337" s="263"/>
      <c r="G2337" s="263"/>
      <c r="H2337" s="264"/>
      <c r="I2337" s="193"/>
      <c r="J2337" s="192"/>
      <c r="K2337" s="253"/>
      <c r="L2337" s="146"/>
      <c r="M2337" s="146"/>
      <c r="N2337" s="146"/>
      <c r="O2337" s="146"/>
      <c r="P2337" s="146"/>
      <c r="Q2337" s="146"/>
      <c r="R2337" s="146"/>
      <c r="S2337" s="146"/>
      <c r="T2337" s="146"/>
      <c r="U2337" s="254"/>
      <c r="V2337" s="258"/>
      <c r="W2337" s="259"/>
    </row>
    <row r="2338" spans="1:23" ht="13.5" thickBot="1" x14ac:dyDescent="0.25">
      <c r="A2338" s="265"/>
      <c r="B2338" s="266"/>
      <c r="C2338" s="266"/>
      <c r="D2338" s="266"/>
      <c r="E2338" s="266"/>
      <c r="F2338" s="266"/>
      <c r="G2338" s="266"/>
      <c r="H2338" s="267"/>
      <c r="I2338" s="251"/>
      <c r="J2338" s="252"/>
      <c r="K2338" s="255"/>
      <c r="L2338" s="256"/>
      <c r="M2338" s="256"/>
      <c r="N2338" s="256"/>
      <c r="O2338" s="256"/>
      <c r="P2338" s="256"/>
      <c r="Q2338" s="256"/>
      <c r="R2338" s="256"/>
      <c r="S2338" s="256"/>
      <c r="T2338" s="256"/>
      <c r="U2338" s="257"/>
      <c r="V2338" s="260"/>
      <c r="W2338" s="261"/>
    </row>
    <row r="2339" spans="1:23" x14ac:dyDescent="0.2">
      <c r="A2339" s="234" t="str">
        <f>$A$45</f>
        <v>Form FHWA- 1391 (Rev. 06-22)</v>
      </c>
      <c r="B2339" s="235"/>
      <c r="C2339" s="236"/>
      <c r="D2339" s="236"/>
      <c r="E2339" s="49"/>
      <c r="F2339" s="49"/>
      <c r="G2339" s="49"/>
      <c r="H2339" s="49"/>
      <c r="I2339" s="49"/>
      <c r="J2339" s="237" t="str">
        <f>$J$45</f>
        <v>PREVIOUS EDITIONS ARE OBSOLETE</v>
      </c>
      <c r="K2339" s="237"/>
      <c r="L2339" s="237"/>
      <c r="M2339" s="237"/>
      <c r="N2339" s="237"/>
      <c r="O2339" s="237"/>
      <c r="P2339" s="237"/>
      <c r="Q2339" s="237"/>
      <c r="R2339" s="237"/>
      <c r="S2339" s="237"/>
      <c r="T2339" s="237"/>
      <c r="U2339" s="237"/>
      <c r="V2339" s="237"/>
      <c r="W2339" s="237"/>
    </row>
    <row r="2340" spans="1:23" ht="13.5" thickBot="1" x14ac:dyDescent="0.25"/>
    <row r="2341" spans="1:23" s="52" customFormat="1" ht="18.75" thickBot="1" x14ac:dyDescent="0.3">
      <c r="A2341" s="207" t="str">
        <f>$A$10</f>
        <v xml:space="preserve">FEDERAL-AID HIGHWAY CONSTRUCTION CONTRACTORS ANNUAL EEO REPORT </v>
      </c>
      <c r="B2341" s="208"/>
      <c r="C2341" s="208"/>
      <c r="D2341" s="208"/>
      <c r="E2341" s="208"/>
      <c r="F2341" s="208"/>
      <c r="G2341" s="208"/>
      <c r="H2341" s="208"/>
      <c r="I2341" s="208"/>
      <c r="J2341" s="208"/>
      <c r="K2341" s="208"/>
      <c r="L2341" s="208"/>
      <c r="M2341" s="208"/>
      <c r="N2341" s="208"/>
      <c r="O2341" s="208"/>
      <c r="P2341" s="208"/>
      <c r="Q2341" s="208"/>
      <c r="R2341" s="208"/>
      <c r="S2341" s="208"/>
      <c r="T2341" s="208"/>
      <c r="U2341" s="208"/>
      <c r="V2341" s="208"/>
      <c r="W2341" s="209"/>
    </row>
    <row r="2342" spans="1:23" ht="12.75" customHeight="1" x14ac:dyDescent="0.2">
      <c r="A2342" s="210" t="str">
        <f>$A$11</f>
        <v xml:space="preserve">1. SELECT FIELD FROM DROPDOWN MENU: </v>
      </c>
      <c r="B2342" s="211"/>
      <c r="C2342" s="211"/>
      <c r="D2342" s="212"/>
      <c r="E2342" s="213" t="str">
        <f>$E$11</f>
        <v>2. COMPANY NAME, CITY, STATE:</v>
      </c>
      <c r="F2342" s="138"/>
      <c r="G2342" s="138"/>
      <c r="H2342" s="138"/>
      <c r="I2342" s="214"/>
      <c r="J2342" s="161" t="str">
        <f>$J$11</f>
        <v>3. PROJECT NAME or DESCRIPTION:</v>
      </c>
      <c r="K2342" s="162"/>
      <c r="L2342" s="162"/>
      <c r="M2342" s="162"/>
      <c r="N2342" s="163" t="str">
        <f>$N$11</f>
        <v>4. DOLLAR AMOUNT OF CONTRACT:</v>
      </c>
      <c r="O2342" s="164"/>
      <c r="P2342" s="164"/>
      <c r="Q2342" s="164"/>
      <c r="R2342" s="215" t="str">
        <f>$R$11</f>
        <v>5.REPORTING WEEK FOR THIS PROJECT:</v>
      </c>
      <c r="S2342" s="216"/>
      <c r="T2342" s="216"/>
      <c r="U2342" s="216"/>
      <c r="V2342" s="216"/>
      <c r="W2342" s="217"/>
    </row>
    <row r="2343" spans="1:23" ht="12.75" customHeight="1" x14ac:dyDescent="0.2">
      <c r="A2343" s="184"/>
      <c r="B2343" s="185"/>
      <c r="C2343" s="185"/>
      <c r="D2343" s="186"/>
      <c r="E2343" s="190" t="str">
        <f>IF($D$4="","Enter Company information at top of spreadsheet",$D$4)</f>
        <v>Enter Company information at top of spreadsheet</v>
      </c>
      <c r="F2343" s="191"/>
      <c r="G2343" s="191"/>
      <c r="H2343" s="191"/>
      <c r="I2343" s="192"/>
      <c r="J2343" s="165"/>
      <c r="K2343" s="166"/>
      <c r="L2343" s="166"/>
      <c r="M2343" s="166"/>
      <c r="N2343" s="169"/>
      <c r="O2343" s="170"/>
      <c r="P2343" s="170"/>
      <c r="Q2343" s="171"/>
      <c r="R2343" s="197"/>
      <c r="S2343" s="198"/>
      <c r="T2343" s="198"/>
      <c r="U2343" s="198"/>
      <c r="V2343" s="198"/>
      <c r="W2343" s="199"/>
    </row>
    <row r="2344" spans="1:23" x14ac:dyDescent="0.2">
      <c r="A2344" s="184"/>
      <c r="B2344" s="185"/>
      <c r="C2344" s="185"/>
      <c r="D2344" s="186"/>
      <c r="E2344" s="193"/>
      <c r="F2344" s="191"/>
      <c r="G2344" s="191"/>
      <c r="H2344" s="191"/>
      <c r="I2344" s="192"/>
      <c r="J2344" s="165"/>
      <c r="K2344" s="166"/>
      <c r="L2344" s="166"/>
      <c r="M2344" s="166"/>
      <c r="N2344" s="172"/>
      <c r="O2344" s="170"/>
      <c r="P2344" s="170"/>
      <c r="Q2344" s="171"/>
      <c r="R2344" s="200"/>
      <c r="S2344" s="198"/>
      <c r="T2344" s="198"/>
      <c r="U2344" s="198"/>
      <c r="V2344" s="198"/>
      <c r="W2344" s="199"/>
    </row>
    <row r="2345" spans="1:23" ht="13.5" thickBot="1" x14ac:dyDescent="0.25">
      <c r="A2345" s="187"/>
      <c r="B2345" s="188"/>
      <c r="C2345" s="188"/>
      <c r="D2345" s="189"/>
      <c r="E2345" s="194"/>
      <c r="F2345" s="195"/>
      <c r="G2345" s="195"/>
      <c r="H2345" s="195"/>
      <c r="I2345" s="196"/>
      <c r="J2345" s="167"/>
      <c r="K2345" s="168"/>
      <c r="L2345" s="168"/>
      <c r="M2345" s="168"/>
      <c r="N2345" s="173"/>
      <c r="O2345" s="174"/>
      <c r="P2345" s="174"/>
      <c r="Q2345" s="175"/>
      <c r="R2345" s="201"/>
      <c r="S2345" s="202"/>
      <c r="T2345" s="202"/>
      <c r="U2345" s="202"/>
      <c r="V2345" s="202"/>
      <c r="W2345" s="203"/>
    </row>
    <row r="2346" spans="1:23" ht="13.5" customHeight="1" thickBot="1" x14ac:dyDescent="0.25">
      <c r="A2346" s="204" t="str">
        <f>$A$15</f>
        <v>This collection of information is required by law and regulation 23 U.S.C. 140a and 23 CFR Part 230. The OMB control number for this collection is 2125-0019 expiring in March 2025.</v>
      </c>
      <c r="B2346" s="205"/>
      <c r="C2346" s="205"/>
      <c r="D2346" s="205"/>
      <c r="E2346" s="205"/>
      <c r="F2346" s="205"/>
      <c r="G2346" s="205"/>
      <c r="H2346" s="205"/>
      <c r="I2346" s="205"/>
      <c r="J2346" s="205"/>
      <c r="K2346" s="205"/>
      <c r="L2346" s="205"/>
      <c r="M2346" s="205"/>
      <c r="N2346" s="205"/>
      <c r="O2346" s="205"/>
      <c r="P2346" s="205"/>
      <c r="Q2346" s="205"/>
      <c r="R2346" s="205"/>
      <c r="S2346" s="205"/>
      <c r="T2346" s="205"/>
      <c r="U2346" s="205"/>
      <c r="V2346" s="205"/>
      <c r="W2346" s="206"/>
    </row>
    <row r="2347" spans="1:23" ht="27" customHeight="1" thickBot="1" x14ac:dyDescent="0.25">
      <c r="A2347" s="178" t="str">
        <f>$A$16</f>
        <v>6. WORKFORCE ON FEDERAL-AID AND CONSTRUCTION SITE(S) DURING LAST FULL PAY PERIOD ENDING IN JULY 2024</v>
      </c>
      <c r="B2347" s="179"/>
      <c r="C2347" s="179"/>
      <c r="D2347" s="179"/>
      <c r="E2347" s="179"/>
      <c r="F2347" s="179"/>
      <c r="G2347" s="179"/>
      <c r="H2347" s="179"/>
      <c r="I2347" s="179"/>
      <c r="J2347" s="179"/>
      <c r="K2347" s="179"/>
      <c r="L2347" s="179"/>
      <c r="M2347" s="179"/>
      <c r="N2347" s="179"/>
      <c r="O2347" s="179"/>
      <c r="P2347" s="179"/>
      <c r="Q2347" s="179"/>
      <c r="R2347" s="179"/>
      <c r="S2347" s="179"/>
      <c r="T2347" s="179"/>
      <c r="U2347" s="179"/>
      <c r="V2347" s="179"/>
      <c r="W2347" s="180"/>
    </row>
    <row r="2348" spans="1:23" ht="14.25" thickTop="1" thickBot="1" x14ac:dyDescent="0.25">
      <c r="A2348" s="181" t="str">
        <f>$A$17</f>
        <v>TABLE A</v>
      </c>
      <c r="B2348" s="182"/>
      <c r="C2348" s="182"/>
      <c r="D2348" s="182"/>
      <c r="E2348" s="182"/>
      <c r="F2348" s="182"/>
      <c r="G2348" s="182"/>
      <c r="H2348" s="182"/>
      <c r="I2348" s="182"/>
      <c r="J2348" s="182"/>
      <c r="K2348" s="182"/>
      <c r="L2348" s="182"/>
      <c r="M2348" s="182"/>
      <c r="N2348" s="182"/>
      <c r="O2348" s="182"/>
      <c r="P2348" s="182"/>
      <c r="Q2348" s="182"/>
      <c r="R2348" s="182"/>
      <c r="S2348" s="183"/>
      <c r="T2348" s="231" t="str">
        <f>$T$17</f>
        <v>TABLE B</v>
      </c>
      <c r="U2348" s="232"/>
      <c r="V2348" s="232"/>
      <c r="W2348" s="233"/>
    </row>
    <row r="2349" spans="1:23" ht="99.75" customHeight="1" thickTop="1" thickBot="1" x14ac:dyDescent="0.25">
      <c r="A2349" s="32" t="str">
        <f>$A$18</f>
        <v>JOB CATEGORIES</v>
      </c>
      <c r="B2349" s="238" t="str">
        <f>$B$18</f>
        <v>TOTAL EMPLOYED</v>
      </c>
      <c r="C2349" s="239"/>
      <c r="D2349" s="240" t="str">
        <f>$D$18</f>
        <v>TOTAL RACIAL / ETHNIC MINORITY</v>
      </c>
      <c r="E2349" s="241"/>
      <c r="F2349" s="242" t="str">
        <f>$F$18</f>
        <v>BLACK or
AFRICAN
AMERICAN</v>
      </c>
      <c r="G2349" s="177"/>
      <c r="H2349" s="176" t="str">
        <f>$H$18</f>
        <v>HISPANIC OR LATINO</v>
      </c>
      <c r="I2349" s="177"/>
      <c r="J2349" s="176" t="str">
        <f>$J$18</f>
        <v>AMERICAN 
INDIAN OR 
ALASKA 
NATIVE</v>
      </c>
      <c r="K2349" s="177"/>
      <c r="L2349" s="176" t="str">
        <f>$L$18</f>
        <v>ASIAN</v>
      </c>
      <c r="M2349" s="177"/>
      <c r="N2349" s="176" t="str">
        <f>$N$18</f>
        <v>NATIVE 
HAWAIIAN OR 
OTHER PACIFIC ISLANDER</v>
      </c>
      <c r="O2349" s="177"/>
      <c r="P2349" s="176" t="str">
        <f>$P$18</f>
        <v>TWO OR MORE RACES</v>
      </c>
      <c r="Q2349" s="177"/>
      <c r="R2349" s="176" t="str">
        <f>$R$18</f>
        <v xml:space="preserve">WHITE </v>
      </c>
      <c r="S2349" s="218"/>
      <c r="T2349" s="219" t="str">
        <f>$T$18</f>
        <v>APPRENTICES</v>
      </c>
      <c r="U2349" s="219"/>
      <c r="V2349" s="220" t="str">
        <f>$V$18</f>
        <v>ON THE JOB TRAINEES</v>
      </c>
      <c r="W2349" s="221"/>
    </row>
    <row r="2350" spans="1:23" ht="13.5" thickBot="1" x14ac:dyDescent="0.25">
      <c r="A2350" s="33"/>
      <c r="B2350" s="34" t="str">
        <f>$B$19</f>
        <v>M</v>
      </c>
      <c r="C2350" s="35" t="str">
        <f>$C$19</f>
        <v>F</v>
      </c>
      <c r="D2350" s="36" t="str">
        <f>$D$19</f>
        <v>M</v>
      </c>
      <c r="E2350" s="35" t="str">
        <f>$E$19</f>
        <v>F</v>
      </c>
      <c r="F2350" s="37" t="str">
        <f>$F$19</f>
        <v>M</v>
      </c>
      <c r="G2350" s="38" t="str">
        <f>$G$19</f>
        <v>F</v>
      </c>
      <c r="H2350" s="39" t="str">
        <f>$H$19</f>
        <v>M</v>
      </c>
      <c r="I2350" s="38" t="str">
        <f>$I$19</f>
        <v>F</v>
      </c>
      <c r="J2350" s="39" t="str">
        <f>$J$19</f>
        <v>M</v>
      </c>
      <c r="K2350" s="38" t="str">
        <f>$K$19</f>
        <v>F</v>
      </c>
      <c r="L2350" s="39" t="str">
        <f>$L$19</f>
        <v>M</v>
      </c>
      <c r="M2350" s="38" t="str">
        <f>$M$19</f>
        <v>F</v>
      </c>
      <c r="N2350" s="39" t="str">
        <f>$N$19</f>
        <v>M</v>
      </c>
      <c r="O2350" s="38" t="str">
        <f>$O$19</f>
        <v>F</v>
      </c>
      <c r="P2350" s="39" t="str">
        <f>$P$19</f>
        <v>M</v>
      </c>
      <c r="Q2350" s="38" t="str">
        <f>$Q$19</f>
        <v>F</v>
      </c>
      <c r="R2350" s="39" t="str">
        <f>$R$19</f>
        <v>M</v>
      </c>
      <c r="S2350" s="40" t="str">
        <f>$S$19</f>
        <v>F</v>
      </c>
      <c r="T2350" s="41" t="str">
        <f>$T$19</f>
        <v>M</v>
      </c>
      <c r="U2350" s="35" t="str">
        <f>$U$19</f>
        <v>F</v>
      </c>
      <c r="V2350" s="96" t="str">
        <f>$V$19</f>
        <v>M</v>
      </c>
      <c r="W2350" s="42" t="str">
        <f>$W$19</f>
        <v>F</v>
      </c>
    </row>
    <row r="2351" spans="1:23" ht="13.5" thickBot="1" x14ac:dyDescent="0.25">
      <c r="A2351" s="43" t="str">
        <f>$A$20</f>
        <v>OFFICIALS</v>
      </c>
      <c r="B2351" s="111">
        <f>F2351+H2351+J2351+L2351+N2351+P2351+R2351</f>
        <v>0</v>
      </c>
      <c r="C2351" s="112">
        <f t="shared" ref="C2351:C2365" si="377">G2351+I2351+K2351+M2351+O2351+Q2351+S2351</f>
        <v>0</v>
      </c>
      <c r="D2351" s="113">
        <f t="shared" ref="D2351:D2365" si="378">F2351+H2351+J2351+L2351+N2351+P2351</f>
        <v>0</v>
      </c>
      <c r="E2351" s="112">
        <f t="shared" ref="E2351:E2365" si="379">G2351+I2351+K2351+M2351+O2351+Q2351</f>
        <v>0</v>
      </c>
      <c r="F2351" s="55"/>
      <c r="G2351" s="56"/>
      <c r="H2351" s="57"/>
      <c r="I2351" s="56"/>
      <c r="J2351" s="57"/>
      <c r="K2351" s="56"/>
      <c r="L2351" s="57"/>
      <c r="M2351" s="56"/>
      <c r="N2351" s="57"/>
      <c r="O2351" s="56"/>
      <c r="P2351" s="57"/>
      <c r="Q2351" s="56"/>
      <c r="R2351" s="58"/>
      <c r="S2351" s="59"/>
      <c r="T2351" s="128"/>
      <c r="U2351" s="129"/>
      <c r="V2351" s="128"/>
      <c r="W2351" s="130"/>
    </row>
    <row r="2352" spans="1:23" ht="13.5" thickBot="1" x14ac:dyDescent="0.25">
      <c r="A2352" s="43" t="str">
        <f>$A$21</f>
        <v>SUPERVISORS</v>
      </c>
      <c r="B2352" s="111">
        <f t="shared" ref="B2352:B2365" si="380">F2352+H2352+J2352+L2352+N2352+P2352+R2352</f>
        <v>0</v>
      </c>
      <c r="C2352" s="112">
        <f t="shared" si="377"/>
        <v>0</v>
      </c>
      <c r="D2352" s="113">
        <f t="shared" si="378"/>
        <v>0</v>
      </c>
      <c r="E2352" s="112">
        <f t="shared" si="379"/>
        <v>0</v>
      </c>
      <c r="F2352" s="55"/>
      <c r="G2352" s="56"/>
      <c r="H2352" s="57"/>
      <c r="I2352" s="56"/>
      <c r="J2352" s="57"/>
      <c r="K2352" s="56"/>
      <c r="L2352" s="57"/>
      <c r="M2352" s="56"/>
      <c r="N2352" s="57"/>
      <c r="O2352" s="56"/>
      <c r="P2352" s="57"/>
      <c r="Q2352" s="60"/>
      <c r="R2352" s="61"/>
      <c r="S2352" s="62"/>
      <c r="T2352" s="131"/>
      <c r="U2352" s="132"/>
      <c r="V2352" s="131"/>
      <c r="W2352" s="133"/>
    </row>
    <row r="2353" spans="1:23" ht="13.5" thickBot="1" x14ac:dyDescent="0.25">
      <c r="A2353" s="43" t="str">
        <f>$A$22</f>
        <v>FOREMEN/WOMEN</v>
      </c>
      <c r="B2353" s="111">
        <f t="shared" si="380"/>
        <v>0</v>
      </c>
      <c r="C2353" s="112">
        <f t="shared" si="377"/>
        <v>0</v>
      </c>
      <c r="D2353" s="113">
        <f t="shared" si="378"/>
        <v>0</v>
      </c>
      <c r="E2353" s="112">
        <f t="shared" si="379"/>
        <v>0</v>
      </c>
      <c r="F2353" s="55"/>
      <c r="G2353" s="56"/>
      <c r="H2353" s="57"/>
      <c r="I2353" s="56"/>
      <c r="J2353" s="57"/>
      <c r="K2353" s="56"/>
      <c r="L2353" s="57"/>
      <c r="M2353" s="56"/>
      <c r="N2353" s="57"/>
      <c r="O2353" s="56"/>
      <c r="P2353" s="57"/>
      <c r="Q2353" s="60"/>
      <c r="R2353" s="65"/>
      <c r="S2353" s="66"/>
      <c r="T2353" s="134"/>
      <c r="U2353" s="135"/>
      <c r="V2353" s="134"/>
      <c r="W2353" s="136"/>
    </row>
    <row r="2354" spans="1:23" ht="13.5" thickBot="1" x14ac:dyDescent="0.25">
      <c r="A2354" s="43" t="str">
        <f>$A$23</f>
        <v>CLERICAL</v>
      </c>
      <c r="B2354" s="111">
        <f t="shared" si="380"/>
        <v>0</v>
      </c>
      <c r="C2354" s="112">
        <f t="shared" si="377"/>
        <v>0</v>
      </c>
      <c r="D2354" s="113">
        <f t="shared" si="378"/>
        <v>0</v>
      </c>
      <c r="E2354" s="112">
        <f t="shared" si="379"/>
        <v>0</v>
      </c>
      <c r="F2354" s="55"/>
      <c r="G2354" s="56"/>
      <c r="H2354" s="57"/>
      <c r="I2354" s="56"/>
      <c r="J2354" s="57"/>
      <c r="K2354" s="56"/>
      <c r="L2354" s="57"/>
      <c r="M2354" s="56"/>
      <c r="N2354" s="57"/>
      <c r="O2354" s="56"/>
      <c r="P2354" s="57"/>
      <c r="Q2354" s="60"/>
      <c r="R2354" s="65"/>
      <c r="S2354" s="66"/>
      <c r="T2354" s="134"/>
      <c r="U2354" s="135"/>
      <c r="V2354" s="134"/>
      <c r="W2354" s="136"/>
    </row>
    <row r="2355" spans="1:23" ht="13.5" thickBot="1" x14ac:dyDescent="0.25">
      <c r="A2355" s="43" t="str">
        <f>$A$24</f>
        <v>EQUIPMENT OPERATORS</v>
      </c>
      <c r="B2355" s="111">
        <f t="shared" si="380"/>
        <v>0</v>
      </c>
      <c r="C2355" s="112">
        <f t="shared" si="377"/>
        <v>0</v>
      </c>
      <c r="D2355" s="113">
        <f t="shared" si="378"/>
        <v>0</v>
      </c>
      <c r="E2355" s="112">
        <f t="shared" si="379"/>
        <v>0</v>
      </c>
      <c r="F2355" s="55"/>
      <c r="G2355" s="56"/>
      <c r="H2355" s="57"/>
      <c r="I2355" s="56"/>
      <c r="J2355" s="57"/>
      <c r="K2355" s="56"/>
      <c r="L2355" s="57"/>
      <c r="M2355" s="56"/>
      <c r="N2355" s="57"/>
      <c r="O2355" s="56"/>
      <c r="P2355" s="57"/>
      <c r="Q2355" s="60"/>
      <c r="R2355" s="65"/>
      <c r="S2355" s="66"/>
      <c r="T2355" s="67"/>
      <c r="U2355" s="89"/>
      <c r="V2355" s="67"/>
      <c r="W2355" s="68"/>
    </row>
    <row r="2356" spans="1:23" ht="13.5" thickBot="1" x14ac:dyDescent="0.25">
      <c r="A2356" s="43" t="str">
        <f>$A$25</f>
        <v>MECHANICS</v>
      </c>
      <c r="B2356" s="111">
        <f t="shared" si="380"/>
        <v>0</v>
      </c>
      <c r="C2356" s="112">
        <f t="shared" si="377"/>
        <v>0</v>
      </c>
      <c r="D2356" s="113">
        <f t="shared" si="378"/>
        <v>0</v>
      </c>
      <c r="E2356" s="112">
        <f t="shared" si="379"/>
        <v>0</v>
      </c>
      <c r="F2356" s="55"/>
      <c r="G2356" s="56"/>
      <c r="H2356" s="57"/>
      <c r="I2356" s="56"/>
      <c r="J2356" s="57"/>
      <c r="K2356" s="56"/>
      <c r="L2356" s="57"/>
      <c r="M2356" s="56"/>
      <c r="N2356" s="57"/>
      <c r="O2356" s="56"/>
      <c r="P2356" s="57"/>
      <c r="Q2356" s="60"/>
      <c r="R2356" s="65"/>
      <c r="S2356" s="66"/>
      <c r="T2356" s="67"/>
      <c r="U2356" s="89"/>
      <c r="V2356" s="67"/>
      <c r="W2356" s="68"/>
    </row>
    <row r="2357" spans="1:23" ht="13.5" thickBot="1" x14ac:dyDescent="0.25">
      <c r="A2357" s="43" t="str">
        <f>$A$26</f>
        <v>TRUCK DRIVERS</v>
      </c>
      <c r="B2357" s="111">
        <f t="shared" si="380"/>
        <v>0</v>
      </c>
      <c r="C2357" s="112">
        <f t="shared" si="377"/>
        <v>0</v>
      </c>
      <c r="D2357" s="113">
        <f t="shared" si="378"/>
        <v>0</v>
      </c>
      <c r="E2357" s="112">
        <f t="shared" si="379"/>
        <v>0</v>
      </c>
      <c r="F2357" s="55"/>
      <c r="G2357" s="56"/>
      <c r="H2357" s="57"/>
      <c r="I2357" s="56"/>
      <c r="J2357" s="57"/>
      <c r="K2357" s="56"/>
      <c r="L2357" s="57"/>
      <c r="M2357" s="56"/>
      <c r="N2357" s="57"/>
      <c r="O2357" s="56"/>
      <c r="P2357" s="57"/>
      <c r="Q2357" s="60"/>
      <c r="R2357" s="69"/>
      <c r="S2357" s="70"/>
      <c r="T2357" s="63"/>
      <c r="U2357" s="90"/>
      <c r="V2357" s="63"/>
      <c r="W2357" s="64"/>
    </row>
    <row r="2358" spans="1:23" ht="13.5" thickBot="1" x14ac:dyDescent="0.25">
      <c r="A2358" s="43" t="str">
        <f>$A$27</f>
        <v>IRONWORKERS</v>
      </c>
      <c r="B2358" s="111">
        <f t="shared" si="380"/>
        <v>0</v>
      </c>
      <c r="C2358" s="112">
        <f t="shared" si="377"/>
        <v>0</v>
      </c>
      <c r="D2358" s="113">
        <f t="shared" si="378"/>
        <v>0</v>
      </c>
      <c r="E2358" s="112">
        <f t="shared" si="379"/>
        <v>0</v>
      </c>
      <c r="F2358" s="55"/>
      <c r="G2358" s="56"/>
      <c r="H2358" s="57"/>
      <c r="I2358" s="56"/>
      <c r="J2358" s="57"/>
      <c r="K2358" s="56"/>
      <c r="L2358" s="57"/>
      <c r="M2358" s="56"/>
      <c r="N2358" s="57"/>
      <c r="O2358" s="56"/>
      <c r="P2358" s="57"/>
      <c r="Q2358" s="60"/>
      <c r="R2358" s="71"/>
      <c r="S2358" s="72"/>
      <c r="T2358" s="73"/>
      <c r="U2358" s="91"/>
      <c r="V2358" s="73"/>
      <c r="W2358" s="74"/>
    </row>
    <row r="2359" spans="1:23" ht="13.5" thickBot="1" x14ac:dyDescent="0.25">
      <c r="A2359" s="43" t="str">
        <f>$A$28</f>
        <v>CARPENTERS</v>
      </c>
      <c r="B2359" s="111">
        <f t="shared" si="380"/>
        <v>0</v>
      </c>
      <c r="C2359" s="112">
        <f t="shared" si="377"/>
        <v>0</v>
      </c>
      <c r="D2359" s="113">
        <f t="shared" si="378"/>
        <v>0</v>
      </c>
      <c r="E2359" s="112">
        <f t="shared" si="379"/>
        <v>0</v>
      </c>
      <c r="F2359" s="55"/>
      <c r="G2359" s="56"/>
      <c r="H2359" s="57"/>
      <c r="I2359" s="56"/>
      <c r="J2359" s="57"/>
      <c r="K2359" s="56"/>
      <c r="L2359" s="57"/>
      <c r="M2359" s="56"/>
      <c r="N2359" s="57"/>
      <c r="O2359" s="56"/>
      <c r="P2359" s="57"/>
      <c r="Q2359" s="60"/>
      <c r="R2359" s="71"/>
      <c r="S2359" s="72"/>
      <c r="T2359" s="73"/>
      <c r="U2359" s="91"/>
      <c r="V2359" s="73"/>
      <c r="W2359" s="74"/>
    </row>
    <row r="2360" spans="1:23" ht="13.5" thickBot="1" x14ac:dyDescent="0.25">
      <c r="A2360" s="43" t="str">
        <f>$A$29</f>
        <v>CEMENT MASONS</v>
      </c>
      <c r="B2360" s="111">
        <f t="shared" si="380"/>
        <v>0</v>
      </c>
      <c r="C2360" s="112">
        <f t="shared" si="377"/>
        <v>0</v>
      </c>
      <c r="D2360" s="113">
        <f t="shared" si="378"/>
        <v>0</v>
      </c>
      <c r="E2360" s="112">
        <f t="shared" si="379"/>
        <v>0</v>
      </c>
      <c r="F2360" s="55"/>
      <c r="G2360" s="56"/>
      <c r="H2360" s="57"/>
      <c r="I2360" s="56"/>
      <c r="J2360" s="57"/>
      <c r="K2360" s="56"/>
      <c r="L2360" s="57"/>
      <c r="M2360" s="56"/>
      <c r="N2360" s="57"/>
      <c r="O2360" s="56"/>
      <c r="P2360" s="57"/>
      <c r="Q2360" s="60"/>
      <c r="R2360" s="71"/>
      <c r="S2360" s="72"/>
      <c r="T2360" s="73"/>
      <c r="U2360" s="91"/>
      <c r="V2360" s="73"/>
      <c r="W2360" s="74"/>
    </row>
    <row r="2361" spans="1:23" ht="13.5" thickBot="1" x14ac:dyDescent="0.25">
      <c r="A2361" s="43" t="str">
        <f>$A$30</f>
        <v>ELECTRICIANS</v>
      </c>
      <c r="B2361" s="111">
        <f t="shared" si="380"/>
        <v>0</v>
      </c>
      <c r="C2361" s="112">
        <f t="shared" si="377"/>
        <v>0</v>
      </c>
      <c r="D2361" s="113">
        <f t="shared" si="378"/>
        <v>0</v>
      </c>
      <c r="E2361" s="112">
        <f t="shared" si="379"/>
        <v>0</v>
      </c>
      <c r="F2361" s="55"/>
      <c r="G2361" s="56"/>
      <c r="H2361" s="57"/>
      <c r="I2361" s="56"/>
      <c r="J2361" s="57"/>
      <c r="K2361" s="56"/>
      <c r="L2361" s="57"/>
      <c r="M2361" s="56"/>
      <c r="N2361" s="57"/>
      <c r="O2361" s="56"/>
      <c r="P2361" s="57"/>
      <c r="Q2361" s="60"/>
      <c r="R2361" s="71"/>
      <c r="S2361" s="72"/>
      <c r="T2361" s="73"/>
      <c r="U2361" s="91"/>
      <c r="V2361" s="73"/>
      <c r="W2361" s="74"/>
    </row>
    <row r="2362" spans="1:23" ht="13.5" thickBot="1" x14ac:dyDescent="0.25">
      <c r="A2362" s="43" t="str">
        <f>$A$31</f>
        <v>PIPEFITTER/PLUMBERS</v>
      </c>
      <c r="B2362" s="111">
        <f t="shared" si="380"/>
        <v>0</v>
      </c>
      <c r="C2362" s="112">
        <f t="shared" si="377"/>
        <v>0</v>
      </c>
      <c r="D2362" s="113">
        <f t="shared" si="378"/>
        <v>0</v>
      </c>
      <c r="E2362" s="112">
        <f t="shared" si="379"/>
        <v>0</v>
      </c>
      <c r="F2362" s="55"/>
      <c r="G2362" s="56"/>
      <c r="H2362" s="57"/>
      <c r="I2362" s="56"/>
      <c r="J2362" s="57"/>
      <c r="K2362" s="56"/>
      <c r="L2362" s="57"/>
      <c r="M2362" s="56"/>
      <c r="N2362" s="57"/>
      <c r="O2362" s="56"/>
      <c r="P2362" s="57"/>
      <c r="Q2362" s="56"/>
      <c r="R2362" s="75"/>
      <c r="S2362" s="76"/>
      <c r="T2362" s="77"/>
      <c r="U2362" s="92"/>
      <c r="V2362" s="77"/>
      <c r="W2362" s="78"/>
    </row>
    <row r="2363" spans="1:23" ht="13.5" thickBot="1" x14ac:dyDescent="0.25">
      <c r="A2363" s="43" t="str">
        <f>$A$32</f>
        <v>PAINTERS</v>
      </c>
      <c r="B2363" s="111">
        <f t="shared" si="380"/>
        <v>0</v>
      </c>
      <c r="C2363" s="112">
        <f t="shared" si="377"/>
        <v>0</v>
      </c>
      <c r="D2363" s="113">
        <f t="shared" si="378"/>
        <v>0</v>
      </c>
      <c r="E2363" s="112">
        <f t="shared" si="379"/>
        <v>0</v>
      </c>
      <c r="F2363" s="55"/>
      <c r="G2363" s="56"/>
      <c r="H2363" s="57"/>
      <c r="I2363" s="56"/>
      <c r="J2363" s="57"/>
      <c r="K2363" s="56"/>
      <c r="L2363" s="57"/>
      <c r="M2363" s="56"/>
      <c r="N2363" s="57"/>
      <c r="O2363" s="56"/>
      <c r="P2363" s="57"/>
      <c r="Q2363" s="56"/>
      <c r="R2363" s="57"/>
      <c r="S2363" s="79"/>
      <c r="T2363" s="80"/>
      <c r="U2363" s="93"/>
      <c r="V2363" s="80"/>
      <c r="W2363" s="81"/>
    </row>
    <row r="2364" spans="1:23" ht="13.5" thickBot="1" x14ac:dyDescent="0.25">
      <c r="A2364" s="43" t="str">
        <f>$A$33</f>
        <v>LABORERS-SEMI SKILLED</v>
      </c>
      <c r="B2364" s="111">
        <f t="shared" si="380"/>
        <v>0</v>
      </c>
      <c r="C2364" s="112">
        <f t="shared" si="377"/>
        <v>0</v>
      </c>
      <c r="D2364" s="113">
        <f t="shared" si="378"/>
        <v>0</v>
      </c>
      <c r="E2364" s="112">
        <f t="shared" si="379"/>
        <v>0</v>
      </c>
      <c r="F2364" s="55"/>
      <c r="G2364" s="56"/>
      <c r="H2364" s="57"/>
      <c r="I2364" s="56"/>
      <c r="J2364" s="57"/>
      <c r="K2364" s="56"/>
      <c r="L2364" s="57"/>
      <c r="M2364" s="56"/>
      <c r="N2364" s="57"/>
      <c r="O2364" s="56"/>
      <c r="P2364" s="57"/>
      <c r="Q2364" s="56"/>
      <c r="R2364" s="57"/>
      <c r="S2364" s="79"/>
      <c r="T2364" s="80"/>
      <c r="U2364" s="93"/>
      <c r="V2364" s="80"/>
      <c r="W2364" s="81"/>
    </row>
    <row r="2365" spans="1:23" ht="13.5" thickBot="1" x14ac:dyDescent="0.25">
      <c r="A2365" s="43" t="str">
        <f>$A$34</f>
        <v>LABORERS-UNSKILLED</v>
      </c>
      <c r="B2365" s="111">
        <f t="shared" si="380"/>
        <v>0</v>
      </c>
      <c r="C2365" s="112">
        <f t="shared" si="377"/>
        <v>0</v>
      </c>
      <c r="D2365" s="113">
        <f t="shared" si="378"/>
        <v>0</v>
      </c>
      <c r="E2365" s="112">
        <f t="shared" si="379"/>
        <v>0</v>
      </c>
      <c r="F2365" s="55"/>
      <c r="G2365" s="56"/>
      <c r="H2365" s="57"/>
      <c r="I2365" s="56"/>
      <c r="J2365" s="57"/>
      <c r="K2365" s="56"/>
      <c r="L2365" s="57"/>
      <c r="M2365" s="56"/>
      <c r="N2365" s="57"/>
      <c r="O2365" s="56"/>
      <c r="P2365" s="57"/>
      <c r="Q2365" s="56"/>
      <c r="R2365" s="57"/>
      <c r="S2365" s="79"/>
      <c r="T2365" s="80"/>
      <c r="U2365" s="93"/>
      <c r="V2365" s="80"/>
      <c r="W2365" s="81"/>
    </row>
    <row r="2366" spans="1:23" ht="13.5" thickBot="1" x14ac:dyDescent="0.25">
      <c r="A2366" s="43" t="str">
        <f>$A$35</f>
        <v>TOTAL</v>
      </c>
      <c r="B2366" s="114">
        <f t="shared" ref="B2366:O2366" si="381">SUM(B2351:B2365)</f>
        <v>0</v>
      </c>
      <c r="C2366" s="110">
        <f t="shared" si="381"/>
        <v>0</v>
      </c>
      <c r="D2366" s="115">
        <f t="shared" si="381"/>
        <v>0</v>
      </c>
      <c r="E2366" s="109">
        <f t="shared" si="381"/>
        <v>0</v>
      </c>
      <c r="F2366" s="107">
        <f t="shared" si="381"/>
        <v>0</v>
      </c>
      <c r="G2366" s="108">
        <f t="shared" si="381"/>
        <v>0</v>
      </c>
      <c r="H2366" s="107">
        <f t="shared" si="381"/>
        <v>0</v>
      </c>
      <c r="I2366" s="108">
        <f t="shared" si="381"/>
        <v>0</v>
      </c>
      <c r="J2366" s="107">
        <f t="shared" si="381"/>
        <v>0</v>
      </c>
      <c r="K2366" s="108">
        <f t="shared" si="381"/>
        <v>0</v>
      </c>
      <c r="L2366" s="107">
        <f t="shared" si="381"/>
        <v>0</v>
      </c>
      <c r="M2366" s="108">
        <f t="shared" si="381"/>
        <v>0</v>
      </c>
      <c r="N2366" s="107">
        <f t="shared" si="381"/>
        <v>0</v>
      </c>
      <c r="O2366" s="108">
        <f t="shared" si="381"/>
        <v>0</v>
      </c>
      <c r="P2366" s="107">
        <f>SUM(P2351:P2365)</f>
        <v>0</v>
      </c>
      <c r="Q2366" s="108">
        <f>SUM(Q2351:Q2365)</f>
        <v>0</v>
      </c>
      <c r="R2366" s="107">
        <f t="shared" ref="R2366:S2366" si="382">SUM(R2351:R2365)</f>
        <v>0</v>
      </c>
      <c r="S2366" s="109">
        <f t="shared" si="382"/>
        <v>0</v>
      </c>
      <c r="T2366" s="107">
        <f>SUM(T2351:T2365)</f>
        <v>0</v>
      </c>
      <c r="U2366" s="110">
        <f>SUM(U2351:U2365)</f>
        <v>0</v>
      </c>
      <c r="V2366" s="107">
        <f>SUM(V2351:V2365)</f>
        <v>0</v>
      </c>
      <c r="W2366" s="109">
        <f>SUM(W2351:W2365)</f>
        <v>0</v>
      </c>
    </row>
    <row r="2367" spans="1:23" ht="12.75" customHeight="1" x14ac:dyDescent="0.2">
      <c r="A2367" s="222" t="str">
        <f>$A$36</f>
        <v>TABLE C (Table B data by racial status)</v>
      </c>
      <c r="B2367" s="223"/>
      <c r="C2367" s="223"/>
      <c r="D2367" s="223"/>
      <c r="E2367" s="223"/>
      <c r="F2367" s="223"/>
      <c r="G2367" s="223"/>
      <c r="H2367" s="223"/>
      <c r="I2367" s="223"/>
      <c r="J2367" s="223"/>
      <c r="K2367" s="223"/>
      <c r="L2367" s="223"/>
      <c r="M2367" s="223"/>
      <c r="N2367" s="223"/>
      <c r="O2367" s="223"/>
      <c r="P2367" s="223"/>
      <c r="Q2367" s="223"/>
      <c r="R2367" s="223"/>
      <c r="S2367" s="223"/>
      <c r="T2367" s="223"/>
      <c r="U2367" s="223"/>
      <c r="V2367" s="223"/>
      <c r="W2367" s="224"/>
    </row>
    <row r="2368" spans="1:23" ht="13.5" thickBot="1" x14ac:dyDescent="0.25">
      <c r="A2368" s="225"/>
      <c r="B2368" s="226"/>
      <c r="C2368" s="226"/>
      <c r="D2368" s="226"/>
      <c r="E2368" s="226"/>
      <c r="F2368" s="226"/>
      <c r="G2368" s="226"/>
      <c r="H2368" s="226"/>
      <c r="I2368" s="226"/>
      <c r="J2368" s="226"/>
      <c r="K2368" s="226"/>
      <c r="L2368" s="226"/>
      <c r="M2368" s="226"/>
      <c r="N2368" s="226"/>
      <c r="O2368" s="226"/>
      <c r="P2368" s="226"/>
      <c r="Q2368" s="226"/>
      <c r="R2368" s="226"/>
      <c r="S2368" s="226"/>
      <c r="T2368" s="226"/>
      <c r="U2368" s="226"/>
      <c r="V2368" s="226"/>
      <c r="W2368" s="227"/>
    </row>
    <row r="2369" spans="1:23" ht="13.5" thickBot="1" x14ac:dyDescent="0.25">
      <c r="A2369" s="43" t="str">
        <f>$A$38</f>
        <v>APPRENTICES</v>
      </c>
      <c r="B2369" s="112">
        <f>F2369+H2369+J2369+L2369+N2369+P2369+R2369</f>
        <v>0</v>
      </c>
      <c r="C2369" s="110">
        <f>G2369+I2369+K2369+M2369+O2369+Q2369+S2369</f>
        <v>0</v>
      </c>
      <c r="D2369" s="115">
        <f>F2369+H2369+J2369+L2369+N2369+P2369</f>
        <v>0</v>
      </c>
      <c r="E2369" s="112">
        <f>G2369+I2369+K2369+M2369+O2369+Q2369</f>
        <v>0</v>
      </c>
      <c r="F2369" s="94"/>
      <c r="G2369" s="56"/>
      <c r="H2369" s="95"/>
      <c r="I2369" s="56"/>
      <c r="J2369" s="95"/>
      <c r="K2369" s="56"/>
      <c r="L2369" s="95"/>
      <c r="M2369" s="56"/>
      <c r="N2369" s="95"/>
      <c r="O2369" s="56"/>
      <c r="P2369" s="95"/>
      <c r="Q2369" s="56"/>
      <c r="R2369" s="95"/>
      <c r="S2369" s="56"/>
      <c r="T2369" s="44"/>
      <c r="U2369" s="45"/>
      <c r="V2369" s="44"/>
      <c r="W2369" s="45"/>
    </row>
    <row r="2370" spans="1:23" ht="13.5" thickBot="1" x14ac:dyDescent="0.25">
      <c r="A2370" s="43" t="str">
        <f>$A$39</f>
        <v>OJT TRAINEES</v>
      </c>
      <c r="B2370" s="112">
        <f>F2370+H2370+J2370+L2370+N2370+P2370+R2370</f>
        <v>0</v>
      </c>
      <c r="C2370" s="110">
        <f>G2370+I2370+K2370+M2370+O2370+Q2370+S2370</f>
        <v>0</v>
      </c>
      <c r="D2370" s="115">
        <f>F2370+H2370+J2370+L2370+N2370+P2370</f>
        <v>0</v>
      </c>
      <c r="E2370" s="112">
        <f>G2370+I2370+K2370+M2370+O2370+Q2370</f>
        <v>0</v>
      </c>
      <c r="F2370" s="94"/>
      <c r="G2370" s="56"/>
      <c r="H2370" s="95"/>
      <c r="I2370" s="56"/>
      <c r="J2370" s="95"/>
      <c r="K2370" s="56"/>
      <c r="L2370" s="95"/>
      <c r="M2370" s="56"/>
      <c r="N2370" s="95"/>
      <c r="O2370" s="56"/>
      <c r="P2370" s="95"/>
      <c r="Q2370" s="56"/>
      <c r="R2370" s="95"/>
      <c r="S2370" s="56"/>
      <c r="T2370" s="46"/>
      <c r="U2370" s="47"/>
      <c r="V2370" s="46"/>
      <c r="W2370" s="47"/>
    </row>
    <row r="2371" spans="1:23" ht="15.75" customHeight="1" x14ac:dyDescent="0.2">
      <c r="A2371" s="228" t="str">
        <f>$A$40</f>
        <v xml:space="preserve">8. PREPARED BY: </v>
      </c>
      <c r="B2371" s="229"/>
      <c r="C2371" s="229"/>
      <c r="D2371" s="229"/>
      <c r="E2371" s="229"/>
      <c r="F2371" s="229"/>
      <c r="G2371" s="229"/>
      <c r="H2371" s="230"/>
      <c r="I2371" s="243" t="str">
        <f>$I$40</f>
        <v>9. DATE</v>
      </c>
      <c r="J2371" s="244"/>
      <c r="K2371" s="243" t="str">
        <f>$K$40</f>
        <v>10. REVIEWED BY:    (Signature and Title of State Highway Official)</v>
      </c>
      <c r="L2371" s="245"/>
      <c r="M2371" s="245"/>
      <c r="N2371" s="245"/>
      <c r="O2371" s="245"/>
      <c r="P2371" s="245"/>
      <c r="Q2371" s="245"/>
      <c r="R2371" s="245"/>
      <c r="S2371" s="245"/>
      <c r="T2371" s="245"/>
      <c r="U2371" s="244"/>
      <c r="V2371" s="243" t="s">
        <v>28</v>
      </c>
      <c r="W2371" s="246"/>
    </row>
    <row r="2372" spans="1:23" ht="12.75" customHeight="1" x14ac:dyDescent="0.2">
      <c r="A2372" s="247" t="str">
        <f>$A$41</f>
        <v>(Signature and Title of Contractors Representative)</v>
      </c>
      <c r="B2372" s="248"/>
      <c r="C2372" s="248"/>
      <c r="D2372" s="248"/>
      <c r="E2372" s="248"/>
      <c r="F2372" s="248"/>
      <c r="G2372" s="248"/>
      <c r="H2372" s="249"/>
      <c r="I2372" s="250" t="str">
        <f>IF($I$41="","",$I$41)</f>
        <v/>
      </c>
      <c r="J2372" s="192"/>
      <c r="K2372" s="253" t="str">
        <f>IF($K$41="","",$K$41)</f>
        <v/>
      </c>
      <c r="L2372" s="146"/>
      <c r="M2372" s="146"/>
      <c r="N2372" s="146"/>
      <c r="O2372" s="146"/>
      <c r="P2372" s="146"/>
      <c r="Q2372" s="146"/>
      <c r="R2372" s="146"/>
      <c r="S2372" s="146"/>
      <c r="T2372" s="146"/>
      <c r="U2372" s="254"/>
      <c r="V2372" s="258" t="str">
        <f>IF($V$41="","",$V$41)</f>
        <v/>
      </c>
      <c r="W2372" s="259"/>
    </row>
    <row r="2373" spans="1:23" x14ac:dyDescent="0.2">
      <c r="A2373" s="262" t="str">
        <f>IF($A$42="","",$A$42)</f>
        <v/>
      </c>
      <c r="B2373" s="263"/>
      <c r="C2373" s="263"/>
      <c r="D2373" s="263"/>
      <c r="E2373" s="263"/>
      <c r="F2373" s="263"/>
      <c r="G2373" s="263"/>
      <c r="H2373" s="264"/>
      <c r="I2373" s="193"/>
      <c r="J2373" s="192"/>
      <c r="K2373" s="253"/>
      <c r="L2373" s="146"/>
      <c r="M2373" s="146"/>
      <c r="N2373" s="146"/>
      <c r="O2373" s="146"/>
      <c r="P2373" s="146"/>
      <c r="Q2373" s="146"/>
      <c r="R2373" s="146"/>
      <c r="S2373" s="146"/>
      <c r="T2373" s="146"/>
      <c r="U2373" s="254"/>
      <c r="V2373" s="258"/>
      <c r="W2373" s="259"/>
    </row>
    <row r="2374" spans="1:23" x14ac:dyDescent="0.2">
      <c r="A2374" s="262"/>
      <c r="B2374" s="263"/>
      <c r="C2374" s="263"/>
      <c r="D2374" s="263"/>
      <c r="E2374" s="263"/>
      <c r="F2374" s="263"/>
      <c r="G2374" s="263"/>
      <c r="H2374" s="264"/>
      <c r="I2374" s="193"/>
      <c r="J2374" s="192"/>
      <c r="K2374" s="253"/>
      <c r="L2374" s="146"/>
      <c r="M2374" s="146"/>
      <c r="N2374" s="146"/>
      <c r="O2374" s="146"/>
      <c r="P2374" s="146"/>
      <c r="Q2374" s="146"/>
      <c r="R2374" s="146"/>
      <c r="S2374" s="146"/>
      <c r="T2374" s="146"/>
      <c r="U2374" s="254"/>
      <c r="V2374" s="258"/>
      <c r="W2374" s="259"/>
    </row>
    <row r="2375" spans="1:23" ht="13.5" thickBot="1" x14ac:dyDescent="0.25">
      <c r="A2375" s="265"/>
      <c r="B2375" s="266"/>
      <c r="C2375" s="266"/>
      <c r="D2375" s="266"/>
      <c r="E2375" s="266"/>
      <c r="F2375" s="266"/>
      <c r="G2375" s="266"/>
      <c r="H2375" s="267"/>
      <c r="I2375" s="251"/>
      <c r="J2375" s="252"/>
      <c r="K2375" s="255"/>
      <c r="L2375" s="256"/>
      <c r="M2375" s="256"/>
      <c r="N2375" s="256"/>
      <c r="O2375" s="256"/>
      <c r="P2375" s="256"/>
      <c r="Q2375" s="256"/>
      <c r="R2375" s="256"/>
      <c r="S2375" s="256"/>
      <c r="T2375" s="256"/>
      <c r="U2375" s="257"/>
      <c r="V2375" s="260"/>
      <c r="W2375" s="261"/>
    </row>
    <row r="2376" spans="1:23" x14ac:dyDescent="0.2">
      <c r="A2376" s="234" t="str">
        <f>$A$45</f>
        <v>Form FHWA- 1391 (Rev. 06-22)</v>
      </c>
      <c r="B2376" s="235"/>
      <c r="C2376" s="236"/>
      <c r="D2376" s="236"/>
      <c r="E2376" s="49"/>
      <c r="F2376" s="49"/>
      <c r="G2376" s="49"/>
      <c r="H2376" s="49"/>
      <c r="I2376" s="49"/>
      <c r="J2376" s="237" t="str">
        <f>$J$45</f>
        <v>PREVIOUS EDITIONS ARE OBSOLETE</v>
      </c>
      <c r="K2376" s="237"/>
      <c r="L2376" s="237"/>
      <c r="M2376" s="237"/>
      <c r="N2376" s="237"/>
      <c r="O2376" s="237"/>
      <c r="P2376" s="237"/>
      <c r="Q2376" s="237"/>
      <c r="R2376" s="237"/>
      <c r="S2376" s="237"/>
      <c r="T2376" s="237"/>
      <c r="U2376" s="237"/>
      <c r="V2376" s="237"/>
      <c r="W2376" s="237"/>
    </row>
    <row r="2377" spans="1:23" ht="13.5" thickBot="1" x14ac:dyDescent="0.25"/>
    <row r="2378" spans="1:23" s="52" customFormat="1" ht="18.75" thickBot="1" x14ac:dyDescent="0.3">
      <c r="A2378" s="207" t="str">
        <f>$A$10</f>
        <v xml:space="preserve">FEDERAL-AID HIGHWAY CONSTRUCTION CONTRACTORS ANNUAL EEO REPORT </v>
      </c>
      <c r="B2378" s="208"/>
      <c r="C2378" s="208"/>
      <c r="D2378" s="208"/>
      <c r="E2378" s="208"/>
      <c r="F2378" s="208"/>
      <c r="G2378" s="208"/>
      <c r="H2378" s="208"/>
      <c r="I2378" s="208"/>
      <c r="J2378" s="208"/>
      <c r="K2378" s="208"/>
      <c r="L2378" s="208"/>
      <c r="M2378" s="208"/>
      <c r="N2378" s="208"/>
      <c r="O2378" s="208"/>
      <c r="P2378" s="208"/>
      <c r="Q2378" s="208"/>
      <c r="R2378" s="208"/>
      <c r="S2378" s="208"/>
      <c r="T2378" s="208"/>
      <c r="U2378" s="208"/>
      <c r="V2378" s="208"/>
      <c r="W2378" s="209"/>
    </row>
    <row r="2379" spans="1:23" ht="12.75" customHeight="1" x14ac:dyDescent="0.2">
      <c r="A2379" s="210" t="str">
        <f>$A$11</f>
        <v xml:space="preserve">1. SELECT FIELD FROM DROPDOWN MENU: </v>
      </c>
      <c r="B2379" s="211"/>
      <c r="C2379" s="211"/>
      <c r="D2379" s="212"/>
      <c r="E2379" s="213" t="str">
        <f>$E$11</f>
        <v>2. COMPANY NAME, CITY, STATE:</v>
      </c>
      <c r="F2379" s="138"/>
      <c r="G2379" s="138"/>
      <c r="H2379" s="138"/>
      <c r="I2379" s="214"/>
      <c r="J2379" s="161" t="str">
        <f>$J$11</f>
        <v>3. PROJECT NAME or DESCRIPTION:</v>
      </c>
      <c r="K2379" s="162"/>
      <c r="L2379" s="162"/>
      <c r="M2379" s="162"/>
      <c r="N2379" s="163" t="str">
        <f>$N$11</f>
        <v>4. DOLLAR AMOUNT OF CONTRACT:</v>
      </c>
      <c r="O2379" s="164"/>
      <c r="P2379" s="164"/>
      <c r="Q2379" s="164"/>
      <c r="R2379" s="215" t="str">
        <f>$R$11</f>
        <v>5.REPORTING WEEK FOR THIS PROJECT:</v>
      </c>
      <c r="S2379" s="216"/>
      <c r="T2379" s="216"/>
      <c r="U2379" s="216"/>
      <c r="V2379" s="216"/>
      <c r="W2379" s="217"/>
    </row>
    <row r="2380" spans="1:23" ht="12.75" customHeight="1" x14ac:dyDescent="0.2">
      <c r="A2380" s="184"/>
      <c r="B2380" s="185"/>
      <c r="C2380" s="185"/>
      <c r="D2380" s="186"/>
      <c r="E2380" s="190" t="str">
        <f>IF($D$4="","Enter Company information at top of spreadsheet",$D$4)</f>
        <v>Enter Company information at top of spreadsheet</v>
      </c>
      <c r="F2380" s="191"/>
      <c r="G2380" s="191"/>
      <c r="H2380" s="191"/>
      <c r="I2380" s="192"/>
      <c r="J2380" s="165"/>
      <c r="K2380" s="166"/>
      <c r="L2380" s="166"/>
      <c r="M2380" s="166"/>
      <c r="N2380" s="169"/>
      <c r="O2380" s="170"/>
      <c r="P2380" s="170"/>
      <c r="Q2380" s="171"/>
      <c r="R2380" s="197"/>
      <c r="S2380" s="198"/>
      <c r="T2380" s="198"/>
      <c r="U2380" s="198"/>
      <c r="V2380" s="198"/>
      <c r="W2380" s="199"/>
    </row>
    <row r="2381" spans="1:23" x14ac:dyDescent="0.2">
      <c r="A2381" s="184"/>
      <c r="B2381" s="185"/>
      <c r="C2381" s="185"/>
      <c r="D2381" s="186"/>
      <c r="E2381" s="193"/>
      <c r="F2381" s="191"/>
      <c r="G2381" s="191"/>
      <c r="H2381" s="191"/>
      <c r="I2381" s="192"/>
      <c r="J2381" s="165"/>
      <c r="K2381" s="166"/>
      <c r="L2381" s="166"/>
      <c r="M2381" s="166"/>
      <c r="N2381" s="172"/>
      <c r="O2381" s="170"/>
      <c r="P2381" s="170"/>
      <c r="Q2381" s="171"/>
      <c r="R2381" s="200"/>
      <c r="S2381" s="198"/>
      <c r="T2381" s="198"/>
      <c r="U2381" s="198"/>
      <c r="V2381" s="198"/>
      <c r="W2381" s="199"/>
    </row>
    <row r="2382" spans="1:23" ht="13.5" thickBot="1" x14ac:dyDescent="0.25">
      <c r="A2382" s="187"/>
      <c r="B2382" s="188"/>
      <c r="C2382" s="188"/>
      <c r="D2382" s="189"/>
      <c r="E2382" s="194"/>
      <c r="F2382" s="195"/>
      <c r="G2382" s="195"/>
      <c r="H2382" s="195"/>
      <c r="I2382" s="196"/>
      <c r="J2382" s="167"/>
      <c r="K2382" s="168"/>
      <c r="L2382" s="168"/>
      <c r="M2382" s="168"/>
      <c r="N2382" s="173"/>
      <c r="O2382" s="174"/>
      <c r="P2382" s="174"/>
      <c r="Q2382" s="175"/>
      <c r="R2382" s="201"/>
      <c r="S2382" s="202"/>
      <c r="T2382" s="202"/>
      <c r="U2382" s="202"/>
      <c r="V2382" s="202"/>
      <c r="W2382" s="203"/>
    </row>
    <row r="2383" spans="1:23" ht="13.5" customHeight="1" thickBot="1" x14ac:dyDescent="0.25">
      <c r="A2383" s="204" t="str">
        <f>$A$15</f>
        <v>This collection of information is required by law and regulation 23 U.S.C. 140a and 23 CFR Part 230. The OMB control number for this collection is 2125-0019 expiring in March 2025.</v>
      </c>
      <c r="B2383" s="205"/>
      <c r="C2383" s="205"/>
      <c r="D2383" s="205"/>
      <c r="E2383" s="205"/>
      <c r="F2383" s="205"/>
      <c r="G2383" s="205"/>
      <c r="H2383" s="205"/>
      <c r="I2383" s="205"/>
      <c r="J2383" s="205"/>
      <c r="K2383" s="205"/>
      <c r="L2383" s="205"/>
      <c r="M2383" s="205"/>
      <c r="N2383" s="205"/>
      <c r="O2383" s="205"/>
      <c r="P2383" s="205"/>
      <c r="Q2383" s="205"/>
      <c r="R2383" s="205"/>
      <c r="S2383" s="205"/>
      <c r="T2383" s="205"/>
      <c r="U2383" s="205"/>
      <c r="V2383" s="205"/>
      <c r="W2383" s="206"/>
    </row>
    <row r="2384" spans="1:23" ht="27" customHeight="1" thickBot="1" x14ac:dyDescent="0.25">
      <c r="A2384" s="178" t="str">
        <f>$A$16</f>
        <v>6. WORKFORCE ON FEDERAL-AID AND CONSTRUCTION SITE(S) DURING LAST FULL PAY PERIOD ENDING IN JULY 2024</v>
      </c>
      <c r="B2384" s="179"/>
      <c r="C2384" s="179"/>
      <c r="D2384" s="179"/>
      <c r="E2384" s="179"/>
      <c r="F2384" s="179"/>
      <c r="G2384" s="179"/>
      <c r="H2384" s="179"/>
      <c r="I2384" s="179"/>
      <c r="J2384" s="179"/>
      <c r="K2384" s="179"/>
      <c r="L2384" s="179"/>
      <c r="M2384" s="179"/>
      <c r="N2384" s="179"/>
      <c r="O2384" s="179"/>
      <c r="P2384" s="179"/>
      <c r="Q2384" s="179"/>
      <c r="R2384" s="179"/>
      <c r="S2384" s="179"/>
      <c r="T2384" s="179"/>
      <c r="U2384" s="179"/>
      <c r="V2384" s="179"/>
      <c r="W2384" s="180"/>
    </row>
    <row r="2385" spans="1:23" ht="14.25" thickTop="1" thickBot="1" x14ac:dyDescent="0.25">
      <c r="A2385" s="181" t="str">
        <f>$A$17</f>
        <v>TABLE A</v>
      </c>
      <c r="B2385" s="182"/>
      <c r="C2385" s="182"/>
      <c r="D2385" s="182"/>
      <c r="E2385" s="182"/>
      <c r="F2385" s="182"/>
      <c r="G2385" s="182"/>
      <c r="H2385" s="182"/>
      <c r="I2385" s="182"/>
      <c r="J2385" s="182"/>
      <c r="K2385" s="182"/>
      <c r="L2385" s="182"/>
      <c r="M2385" s="182"/>
      <c r="N2385" s="182"/>
      <c r="O2385" s="182"/>
      <c r="P2385" s="182"/>
      <c r="Q2385" s="182"/>
      <c r="R2385" s="182"/>
      <c r="S2385" s="183"/>
      <c r="T2385" s="231" t="str">
        <f>$T$17</f>
        <v>TABLE B</v>
      </c>
      <c r="U2385" s="232"/>
      <c r="V2385" s="232"/>
      <c r="W2385" s="233"/>
    </row>
    <row r="2386" spans="1:23" ht="99.75" customHeight="1" thickTop="1" thickBot="1" x14ac:dyDescent="0.25">
      <c r="A2386" s="32" t="str">
        <f>$A$18</f>
        <v>JOB CATEGORIES</v>
      </c>
      <c r="B2386" s="238" t="str">
        <f>$B$18</f>
        <v>TOTAL EMPLOYED</v>
      </c>
      <c r="C2386" s="239"/>
      <c r="D2386" s="240" t="str">
        <f>$D$18</f>
        <v>TOTAL RACIAL / ETHNIC MINORITY</v>
      </c>
      <c r="E2386" s="241"/>
      <c r="F2386" s="242" t="str">
        <f>$F$18</f>
        <v>BLACK or
AFRICAN
AMERICAN</v>
      </c>
      <c r="G2386" s="177"/>
      <c r="H2386" s="176" t="str">
        <f>$H$18</f>
        <v>HISPANIC OR LATINO</v>
      </c>
      <c r="I2386" s="177"/>
      <c r="J2386" s="176" t="str">
        <f>$J$18</f>
        <v>AMERICAN 
INDIAN OR 
ALASKA 
NATIVE</v>
      </c>
      <c r="K2386" s="177"/>
      <c r="L2386" s="176" t="str">
        <f>$L$18</f>
        <v>ASIAN</v>
      </c>
      <c r="M2386" s="177"/>
      <c r="N2386" s="176" t="str">
        <f>$N$18</f>
        <v>NATIVE 
HAWAIIAN OR 
OTHER PACIFIC ISLANDER</v>
      </c>
      <c r="O2386" s="177"/>
      <c r="P2386" s="176" t="str">
        <f>$P$18</f>
        <v>TWO OR MORE RACES</v>
      </c>
      <c r="Q2386" s="177"/>
      <c r="R2386" s="176" t="str">
        <f>$R$18</f>
        <v xml:space="preserve">WHITE </v>
      </c>
      <c r="S2386" s="218"/>
      <c r="T2386" s="219" t="str">
        <f>$T$18</f>
        <v>APPRENTICES</v>
      </c>
      <c r="U2386" s="219"/>
      <c r="V2386" s="220" t="str">
        <f>$V$18</f>
        <v>ON THE JOB TRAINEES</v>
      </c>
      <c r="W2386" s="221"/>
    </row>
    <row r="2387" spans="1:23" ht="13.5" thickBot="1" x14ac:dyDescent="0.25">
      <c r="A2387" s="33"/>
      <c r="B2387" s="34" t="str">
        <f>$B$19</f>
        <v>M</v>
      </c>
      <c r="C2387" s="35" t="str">
        <f>$C$19</f>
        <v>F</v>
      </c>
      <c r="D2387" s="36" t="str">
        <f>$D$19</f>
        <v>M</v>
      </c>
      <c r="E2387" s="35" t="str">
        <f>$E$19</f>
        <v>F</v>
      </c>
      <c r="F2387" s="37" t="str">
        <f>$F$19</f>
        <v>M</v>
      </c>
      <c r="G2387" s="38" t="str">
        <f>$G$19</f>
        <v>F</v>
      </c>
      <c r="H2387" s="39" t="str">
        <f>$H$19</f>
        <v>M</v>
      </c>
      <c r="I2387" s="38" t="str">
        <f>$I$19</f>
        <v>F</v>
      </c>
      <c r="J2387" s="39" t="str">
        <f>$J$19</f>
        <v>M</v>
      </c>
      <c r="K2387" s="38" t="str">
        <f>$K$19</f>
        <v>F</v>
      </c>
      <c r="L2387" s="39" t="str">
        <f>$L$19</f>
        <v>M</v>
      </c>
      <c r="M2387" s="38" t="str">
        <f>$M$19</f>
        <v>F</v>
      </c>
      <c r="N2387" s="39" t="str">
        <f>$N$19</f>
        <v>M</v>
      </c>
      <c r="O2387" s="38" t="str">
        <f>$O$19</f>
        <v>F</v>
      </c>
      <c r="P2387" s="39" t="str">
        <f>$P$19</f>
        <v>M</v>
      </c>
      <c r="Q2387" s="38" t="str">
        <f>$Q$19</f>
        <v>F</v>
      </c>
      <c r="R2387" s="39" t="str">
        <f>$R$19</f>
        <v>M</v>
      </c>
      <c r="S2387" s="40" t="str">
        <f>$S$19</f>
        <v>F</v>
      </c>
      <c r="T2387" s="41" t="str">
        <f>$T$19</f>
        <v>M</v>
      </c>
      <c r="U2387" s="35" t="str">
        <f>$U$19</f>
        <v>F</v>
      </c>
      <c r="V2387" s="96" t="str">
        <f>$V$19</f>
        <v>M</v>
      </c>
      <c r="W2387" s="42" t="str">
        <f>$W$19</f>
        <v>F</v>
      </c>
    </row>
    <row r="2388" spans="1:23" ht="13.5" thickBot="1" x14ac:dyDescent="0.25">
      <c r="A2388" s="43" t="str">
        <f>$A$20</f>
        <v>OFFICIALS</v>
      </c>
      <c r="B2388" s="111">
        <f>F2388+H2388+J2388+L2388+N2388+P2388+R2388</f>
        <v>0</v>
      </c>
      <c r="C2388" s="112">
        <f t="shared" ref="C2388:C2402" si="383">G2388+I2388+K2388+M2388+O2388+Q2388+S2388</f>
        <v>0</v>
      </c>
      <c r="D2388" s="113">
        <f t="shared" ref="D2388:D2402" si="384">F2388+H2388+J2388+L2388+N2388+P2388</f>
        <v>0</v>
      </c>
      <c r="E2388" s="112">
        <f t="shared" ref="E2388:E2402" si="385">G2388+I2388+K2388+M2388+O2388+Q2388</f>
        <v>0</v>
      </c>
      <c r="F2388" s="55"/>
      <c r="G2388" s="56"/>
      <c r="H2388" s="57"/>
      <c r="I2388" s="56"/>
      <c r="J2388" s="57"/>
      <c r="K2388" s="56"/>
      <c r="L2388" s="57"/>
      <c r="M2388" s="56"/>
      <c r="N2388" s="57"/>
      <c r="O2388" s="56"/>
      <c r="P2388" s="57"/>
      <c r="Q2388" s="56"/>
      <c r="R2388" s="58"/>
      <c r="S2388" s="59"/>
      <c r="T2388" s="128"/>
      <c r="U2388" s="129"/>
      <c r="V2388" s="128"/>
      <c r="W2388" s="130"/>
    </row>
    <row r="2389" spans="1:23" ht="13.5" thickBot="1" x14ac:dyDescent="0.25">
      <c r="A2389" s="43" t="str">
        <f>$A$21</f>
        <v>SUPERVISORS</v>
      </c>
      <c r="B2389" s="111">
        <f t="shared" ref="B2389:B2402" si="386">F2389+H2389+J2389+L2389+N2389+P2389+R2389</f>
        <v>0</v>
      </c>
      <c r="C2389" s="112">
        <f t="shared" si="383"/>
        <v>0</v>
      </c>
      <c r="D2389" s="113">
        <f t="shared" si="384"/>
        <v>0</v>
      </c>
      <c r="E2389" s="112">
        <f t="shared" si="385"/>
        <v>0</v>
      </c>
      <c r="F2389" s="55"/>
      <c r="G2389" s="56"/>
      <c r="H2389" s="57"/>
      <c r="I2389" s="56"/>
      <c r="J2389" s="57"/>
      <c r="K2389" s="56"/>
      <c r="L2389" s="57"/>
      <c r="M2389" s="56"/>
      <c r="N2389" s="57"/>
      <c r="O2389" s="56"/>
      <c r="P2389" s="57"/>
      <c r="Q2389" s="60"/>
      <c r="R2389" s="61"/>
      <c r="S2389" s="62"/>
      <c r="T2389" s="131"/>
      <c r="U2389" s="132"/>
      <c r="V2389" s="131"/>
      <c r="W2389" s="133"/>
    </row>
    <row r="2390" spans="1:23" ht="13.5" thickBot="1" x14ac:dyDescent="0.25">
      <c r="A2390" s="43" t="str">
        <f>$A$22</f>
        <v>FOREMEN/WOMEN</v>
      </c>
      <c r="B2390" s="111">
        <f t="shared" si="386"/>
        <v>0</v>
      </c>
      <c r="C2390" s="112">
        <f t="shared" si="383"/>
        <v>0</v>
      </c>
      <c r="D2390" s="113">
        <f t="shared" si="384"/>
        <v>0</v>
      </c>
      <c r="E2390" s="112">
        <f t="shared" si="385"/>
        <v>0</v>
      </c>
      <c r="F2390" s="55"/>
      <c r="G2390" s="56"/>
      <c r="H2390" s="57"/>
      <c r="I2390" s="56"/>
      <c r="J2390" s="57"/>
      <c r="K2390" s="56"/>
      <c r="L2390" s="57"/>
      <c r="M2390" s="56"/>
      <c r="N2390" s="57"/>
      <c r="O2390" s="56"/>
      <c r="P2390" s="57"/>
      <c r="Q2390" s="60"/>
      <c r="R2390" s="65"/>
      <c r="S2390" s="66"/>
      <c r="T2390" s="134"/>
      <c r="U2390" s="135"/>
      <c r="V2390" s="134"/>
      <c r="W2390" s="136"/>
    </row>
    <row r="2391" spans="1:23" ht="13.5" thickBot="1" x14ac:dyDescent="0.25">
      <c r="A2391" s="43" t="str">
        <f>$A$23</f>
        <v>CLERICAL</v>
      </c>
      <c r="B2391" s="111">
        <f t="shared" si="386"/>
        <v>0</v>
      </c>
      <c r="C2391" s="112">
        <f t="shared" si="383"/>
        <v>0</v>
      </c>
      <c r="D2391" s="113">
        <f t="shared" si="384"/>
        <v>0</v>
      </c>
      <c r="E2391" s="112">
        <f t="shared" si="385"/>
        <v>0</v>
      </c>
      <c r="F2391" s="55"/>
      <c r="G2391" s="56"/>
      <c r="H2391" s="57"/>
      <c r="I2391" s="56"/>
      <c r="J2391" s="57"/>
      <c r="K2391" s="56"/>
      <c r="L2391" s="57"/>
      <c r="M2391" s="56"/>
      <c r="N2391" s="57"/>
      <c r="O2391" s="56"/>
      <c r="P2391" s="57"/>
      <c r="Q2391" s="60"/>
      <c r="R2391" s="65"/>
      <c r="S2391" s="66"/>
      <c r="T2391" s="134"/>
      <c r="U2391" s="135"/>
      <c r="V2391" s="134"/>
      <c r="W2391" s="136"/>
    </row>
    <row r="2392" spans="1:23" ht="13.5" thickBot="1" x14ac:dyDescent="0.25">
      <c r="A2392" s="43" t="str">
        <f>$A$24</f>
        <v>EQUIPMENT OPERATORS</v>
      </c>
      <c r="B2392" s="111">
        <f t="shared" si="386"/>
        <v>0</v>
      </c>
      <c r="C2392" s="112">
        <f t="shared" si="383"/>
        <v>0</v>
      </c>
      <c r="D2392" s="113">
        <f t="shared" si="384"/>
        <v>0</v>
      </c>
      <c r="E2392" s="112">
        <f t="shared" si="385"/>
        <v>0</v>
      </c>
      <c r="F2392" s="55"/>
      <c r="G2392" s="56"/>
      <c r="H2392" s="57"/>
      <c r="I2392" s="56"/>
      <c r="J2392" s="57"/>
      <c r="K2392" s="56"/>
      <c r="L2392" s="57"/>
      <c r="M2392" s="56"/>
      <c r="N2392" s="57"/>
      <c r="O2392" s="56"/>
      <c r="P2392" s="57"/>
      <c r="Q2392" s="60"/>
      <c r="R2392" s="65"/>
      <c r="S2392" s="66"/>
      <c r="T2392" s="67"/>
      <c r="U2392" s="89"/>
      <c r="V2392" s="67"/>
      <c r="W2392" s="68"/>
    </row>
    <row r="2393" spans="1:23" ht="13.5" thickBot="1" x14ac:dyDescent="0.25">
      <c r="A2393" s="43" t="str">
        <f>$A$25</f>
        <v>MECHANICS</v>
      </c>
      <c r="B2393" s="111">
        <f t="shared" si="386"/>
        <v>0</v>
      </c>
      <c r="C2393" s="112">
        <f t="shared" si="383"/>
        <v>0</v>
      </c>
      <c r="D2393" s="113">
        <f t="shared" si="384"/>
        <v>0</v>
      </c>
      <c r="E2393" s="112">
        <f t="shared" si="385"/>
        <v>0</v>
      </c>
      <c r="F2393" s="55"/>
      <c r="G2393" s="56"/>
      <c r="H2393" s="57"/>
      <c r="I2393" s="56"/>
      <c r="J2393" s="57"/>
      <c r="K2393" s="56"/>
      <c r="L2393" s="57"/>
      <c r="M2393" s="56"/>
      <c r="N2393" s="57"/>
      <c r="O2393" s="56"/>
      <c r="P2393" s="57"/>
      <c r="Q2393" s="60"/>
      <c r="R2393" s="65"/>
      <c r="S2393" s="66"/>
      <c r="T2393" s="67"/>
      <c r="U2393" s="89"/>
      <c r="V2393" s="67"/>
      <c r="W2393" s="68"/>
    </row>
    <row r="2394" spans="1:23" ht="13.5" thickBot="1" x14ac:dyDescent="0.25">
      <c r="A2394" s="43" t="str">
        <f>$A$26</f>
        <v>TRUCK DRIVERS</v>
      </c>
      <c r="B2394" s="111">
        <f t="shared" si="386"/>
        <v>0</v>
      </c>
      <c r="C2394" s="112">
        <f t="shared" si="383"/>
        <v>0</v>
      </c>
      <c r="D2394" s="113">
        <f t="shared" si="384"/>
        <v>0</v>
      </c>
      <c r="E2394" s="112">
        <f t="shared" si="385"/>
        <v>0</v>
      </c>
      <c r="F2394" s="55"/>
      <c r="G2394" s="56"/>
      <c r="H2394" s="57"/>
      <c r="I2394" s="56"/>
      <c r="J2394" s="57"/>
      <c r="K2394" s="56"/>
      <c r="L2394" s="57"/>
      <c r="M2394" s="56"/>
      <c r="N2394" s="57"/>
      <c r="O2394" s="56"/>
      <c r="P2394" s="57"/>
      <c r="Q2394" s="60"/>
      <c r="R2394" s="69"/>
      <c r="S2394" s="70"/>
      <c r="T2394" s="63"/>
      <c r="U2394" s="90"/>
      <c r="V2394" s="63"/>
      <c r="W2394" s="64"/>
    </row>
    <row r="2395" spans="1:23" ht="13.5" thickBot="1" x14ac:dyDescent="0.25">
      <c r="A2395" s="43" t="str">
        <f>$A$27</f>
        <v>IRONWORKERS</v>
      </c>
      <c r="B2395" s="111">
        <f t="shared" si="386"/>
        <v>0</v>
      </c>
      <c r="C2395" s="112">
        <f t="shared" si="383"/>
        <v>0</v>
      </c>
      <c r="D2395" s="113">
        <f t="shared" si="384"/>
        <v>0</v>
      </c>
      <c r="E2395" s="112">
        <f t="shared" si="385"/>
        <v>0</v>
      </c>
      <c r="F2395" s="55"/>
      <c r="G2395" s="56"/>
      <c r="H2395" s="57"/>
      <c r="I2395" s="56"/>
      <c r="J2395" s="57"/>
      <c r="K2395" s="56"/>
      <c r="L2395" s="57"/>
      <c r="M2395" s="56"/>
      <c r="N2395" s="57"/>
      <c r="O2395" s="56"/>
      <c r="P2395" s="57"/>
      <c r="Q2395" s="60"/>
      <c r="R2395" s="71"/>
      <c r="S2395" s="72"/>
      <c r="T2395" s="73"/>
      <c r="U2395" s="91"/>
      <c r="V2395" s="73"/>
      <c r="W2395" s="74"/>
    </row>
    <row r="2396" spans="1:23" ht="13.5" thickBot="1" x14ac:dyDescent="0.25">
      <c r="A2396" s="43" t="str">
        <f>$A$28</f>
        <v>CARPENTERS</v>
      </c>
      <c r="B2396" s="111">
        <f t="shared" si="386"/>
        <v>0</v>
      </c>
      <c r="C2396" s="112">
        <f t="shared" si="383"/>
        <v>0</v>
      </c>
      <c r="D2396" s="113">
        <f t="shared" si="384"/>
        <v>0</v>
      </c>
      <c r="E2396" s="112">
        <f t="shared" si="385"/>
        <v>0</v>
      </c>
      <c r="F2396" s="55"/>
      <c r="G2396" s="56"/>
      <c r="H2396" s="57"/>
      <c r="I2396" s="56"/>
      <c r="J2396" s="57"/>
      <c r="K2396" s="56"/>
      <c r="L2396" s="57"/>
      <c r="M2396" s="56"/>
      <c r="N2396" s="57"/>
      <c r="O2396" s="56"/>
      <c r="P2396" s="57"/>
      <c r="Q2396" s="60"/>
      <c r="R2396" s="71"/>
      <c r="S2396" s="72"/>
      <c r="T2396" s="73"/>
      <c r="U2396" s="91"/>
      <c r="V2396" s="73"/>
      <c r="W2396" s="74"/>
    </row>
    <row r="2397" spans="1:23" ht="13.5" thickBot="1" x14ac:dyDescent="0.25">
      <c r="A2397" s="43" t="str">
        <f>$A$29</f>
        <v>CEMENT MASONS</v>
      </c>
      <c r="B2397" s="111">
        <f t="shared" si="386"/>
        <v>0</v>
      </c>
      <c r="C2397" s="112">
        <f t="shared" si="383"/>
        <v>0</v>
      </c>
      <c r="D2397" s="113">
        <f t="shared" si="384"/>
        <v>0</v>
      </c>
      <c r="E2397" s="112">
        <f t="shared" si="385"/>
        <v>0</v>
      </c>
      <c r="F2397" s="55"/>
      <c r="G2397" s="56"/>
      <c r="H2397" s="57"/>
      <c r="I2397" s="56"/>
      <c r="J2397" s="57"/>
      <c r="K2397" s="56"/>
      <c r="L2397" s="57"/>
      <c r="M2397" s="56"/>
      <c r="N2397" s="57"/>
      <c r="O2397" s="56"/>
      <c r="P2397" s="57"/>
      <c r="Q2397" s="60"/>
      <c r="R2397" s="71"/>
      <c r="S2397" s="72"/>
      <c r="T2397" s="73"/>
      <c r="U2397" s="91"/>
      <c r="V2397" s="73"/>
      <c r="W2397" s="74"/>
    </row>
    <row r="2398" spans="1:23" ht="13.5" thickBot="1" x14ac:dyDescent="0.25">
      <c r="A2398" s="43" t="str">
        <f>$A$30</f>
        <v>ELECTRICIANS</v>
      </c>
      <c r="B2398" s="111">
        <f t="shared" si="386"/>
        <v>0</v>
      </c>
      <c r="C2398" s="112">
        <f t="shared" si="383"/>
        <v>0</v>
      </c>
      <c r="D2398" s="113">
        <f t="shared" si="384"/>
        <v>0</v>
      </c>
      <c r="E2398" s="112">
        <f t="shared" si="385"/>
        <v>0</v>
      </c>
      <c r="F2398" s="55"/>
      <c r="G2398" s="56"/>
      <c r="H2398" s="57"/>
      <c r="I2398" s="56"/>
      <c r="J2398" s="57"/>
      <c r="K2398" s="56"/>
      <c r="L2398" s="57"/>
      <c r="M2398" s="56"/>
      <c r="N2398" s="57"/>
      <c r="O2398" s="56"/>
      <c r="P2398" s="57"/>
      <c r="Q2398" s="60"/>
      <c r="R2398" s="71"/>
      <c r="S2398" s="72"/>
      <c r="T2398" s="73"/>
      <c r="U2398" s="91"/>
      <c r="V2398" s="73"/>
      <c r="W2398" s="74"/>
    </row>
    <row r="2399" spans="1:23" ht="13.5" thickBot="1" x14ac:dyDescent="0.25">
      <c r="A2399" s="43" t="str">
        <f>$A$31</f>
        <v>PIPEFITTER/PLUMBERS</v>
      </c>
      <c r="B2399" s="111">
        <f t="shared" si="386"/>
        <v>0</v>
      </c>
      <c r="C2399" s="112">
        <f t="shared" si="383"/>
        <v>0</v>
      </c>
      <c r="D2399" s="113">
        <f t="shared" si="384"/>
        <v>0</v>
      </c>
      <c r="E2399" s="112">
        <f t="shared" si="385"/>
        <v>0</v>
      </c>
      <c r="F2399" s="55"/>
      <c r="G2399" s="56"/>
      <c r="H2399" s="57"/>
      <c r="I2399" s="56"/>
      <c r="J2399" s="57"/>
      <c r="K2399" s="56"/>
      <c r="L2399" s="57"/>
      <c r="M2399" s="56"/>
      <c r="N2399" s="57"/>
      <c r="O2399" s="56"/>
      <c r="P2399" s="57"/>
      <c r="Q2399" s="56"/>
      <c r="R2399" s="75"/>
      <c r="S2399" s="76"/>
      <c r="T2399" s="77"/>
      <c r="U2399" s="92"/>
      <c r="V2399" s="77"/>
      <c r="W2399" s="78"/>
    </row>
    <row r="2400" spans="1:23" ht="13.5" thickBot="1" x14ac:dyDescent="0.25">
      <c r="A2400" s="43" t="str">
        <f>$A$32</f>
        <v>PAINTERS</v>
      </c>
      <c r="B2400" s="111">
        <f t="shared" si="386"/>
        <v>0</v>
      </c>
      <c r="C2400" s="112">
        <f t="shared" si="383"/>
        <v>0</v>
      </c>
      <c r="D2400" s="113">
        <f t="shared" si="384"/>
        <v>0</v>
      </c>
      <c r="E2400" s="112">
        <f t="shared" si="385"/>
        <v>0</v>
      </c>
      <c r="F2400" s="55"/>
      <c r="G2400" s="56"/>
      <c r="H2400" s="57"/>
      <c r="I2400" s="56"/>
      <c r="J2400" s="57"/>
      <c r="K2400" s="56"/>
      <c r="L2400" s="57"/>
      <c r="M2400" s="56"/>
      <c r="N2400" s="57"/>
      <c r="O2400" s="56"/>
      <c r="P2400" s="57"/>
      <c r="Q2400" s="56"/>
      <c r="R2400" s="57"/>
      <c r="S2400" s="79"/>
      <c r="T2400" s="80"/>
      <c r="U2400" s="93"/>
      <c r="V2400" s="80"/>
      <c r="W2400" s="81"/>
    </row>
    <row r="2401" spans="1:23" ht="13.5" thickBot="1" x14ac:dyDescent="0.25">
      <c r="A2401" s="43" t="str">
        <f>$A$33</f>
        <v>LABORERS-SEMI SKILLED</v>
      </c>
      <c r="B2401" s="111">
        <f t="shared" si="386"/>
        <v>0</v>
      </c>
      <c r="C2401" s="112">
        <f t="shared" si="383"/>
        <v>0</v>
      </c>
      <c r="D2401" s="113">
        <f t="shared" si="384"/>
        <v>0</v>
      </c>
      <c r="E2401" s="112">
        <f t="shared" si="385"/>
        <v>0</v>
      </c>
      <c r="F2401" s="55"/>
      <c r="G2401" s="56"/>
      <c r="H2401" s="57"/>
      <c r="I2401" s="56"/>
      <c r="J2401" s="57"/>
      <c r="K2401" s="56"/>
      <c r="L2401" s="57"/>
      <c r="M2401" s="56"/>
      <c r="N2401" s="57"/>
      <c r="O2401" s="56"/>
      <c r="P2401" s="57"/>
      <c r="Q2401" s="56"/>
      <c r="R2401" s="57"/>
      <c r="S2401" s="79"/>
      <c r="T2401" s="80"/>
      <c r="U2401" s="93"/>
      <c r="V2401" s="80"/>
      <c r="W2401" s="81"/>
    </row>
    <row r="2402" spans="1:23" ht="13.5" thickBot="1" x14ac:dyDescent="0.25">
      <c r="A2402" s="43" t="str">
        <f>$A$34</f>
        <v>LABORERS-UNSKILLED</v>
      </c>
      <c r="B2402" s="111">
        <f t="shared" si="386"/>
        <v>0</v>
      </c>
      <c r="C2402" s="112">
        <f t="shared" si="383"/>
        <v>0</v>
      </c>
      <c r="D2402" s="113">
        <f t="shared" si="384"/>
        <v>0</v>
      </c>
      <c r="E2402" s="112">
        <f t="shared" si="385"/>
        <v>0</v>
      </c>
      <c r="F2402" s="55"/>
      <c r="G2402" s="56"/>
      <c r="H2402" s="57"/>
      <c r="I2402" s="56"/>
      <c r="J2402" s="57"/>
      <c r="K2402" s="56"/>
      <c r="L2402" s="57"/>
      <c r="M2402" s="56"/>
      <c r="N2402" s="57"/>
      <c r="O2402" s="56"/>
      <c r="P2402" s="57"/>
      <c r="Q2402" s="56"/>
      <c r="R2402" s="57"/>
      <c r="S2402" s="79"/>
      <c r="T2402" s="80"/>
      <c r="U2402" s="93"/>
      <c r="V2402" s="80"/>
      <c r="W2402" s="81"/>
    </row>
    <row r="2403" spans="1:23" ht="13.5" thickBot="1" x14ac:dyDescent="0.25">
      <c r="A2403" s="43" t="str">
        <f>$A$35</f>
        <v>TOTAL</v>
      </c>
      <c r="B2403" s="114">
        <f t="shared" ref="B2403:O2403" si="387">SUM(B2388:B2402)</f>
        <v>0</v>
      </c>
      <c r="C2403" s="110">
        <f t="shared" si="387"/>
        <v>0</v>
      </c>
      <c r="D2403" s="115">
        <f t="shared" si="387"/>
        <v>0</v>
      </c>
      <c r="E2403" s="109">
        <f t="shared" si="387"/>
        <v>0</v>
      </c>
      <c r="F2403" s="107">
        <f t="shared" si="387"/>
        <v>0</v>
      </c>
      <c r="G2403" s="108">
        <f t="shared" si="387"/>
        <v>0</v>
      </c>
      <c r="H2403" s="107">
        <f t="shared" si="387"/>
        <v>0</v>
      </c>
      <c r="I2403" s="108">
        <f t="shared" si="387"/>
        <v>0</v>
      </c>
      <c r="J2403" s="107">
        <f t="shared" si="387"/>
        <v>0</v>
      </c>
      <c r="K2403" s="108">
        <f t="shared" si="387"/>
        <v>0</v>
      </c>
      <c r="L2403" s="107">
        <f t="shared" si="387"/>
        <v>0</v>
      </c>
      <c r="M2403" s="108">
        <f t="shared" si="387"/>
        <v>0</v>
      </c>
      <c r="N2403" s="107">
        <f t="shared" si="387"/>
        <v>0</v>
      </c>
      <c r="O2403" s="108">
        <f t="shared" si="387"/>
        <v>0</v>
      </c>
      <c r="P2403" s="107">
        <f>SUM(P2388:P2402)</f>
        <v>0</v>
      </c>
      <c r="Q2403" s="108">
        <f>SUM(Q2388:Q2402)</f>
        <v>0</v>
      </c>
      <c r="R2403" s="107">
        <f t="shared" ref="R2403:S2403" si="388">SUM(R2388:R2402)</f>
        <v>0</v>
      </c>
      <c r="S2403" s="109">
        <f t="shared" si="388"/>
        <v>0</v>
      </c>
      <c r="T2403" s="107">
        <f>SUM(T2388:T2402)</f>
        <v>0</v>
      </c>
      <c r="U2403" s="110">
        <f>SUM(U2388:U2402)</f>
        <v>0</v>
      </c>
      <c r="V2403" s="107">
        <f>SUM(V2388:V2402)</f>
        <v>0</v>
      </c>
      <c r="W2403" s="109">
        <f>SUM(W2388:W2402)</f>
        <v>0</v>
      </c>
    </row>
    <row r="2404" spans="1:23" ht="12.75" customHeight="1" x14ac:dyDescent="0.2">
      <c r="A2404" s="222" t="str">
        <f>$A$36</f>
        <v>TABLE C (Table B data by racial status)</v>
      </c>
      <c r="B2404" s="223"/>
      <c r="C2404" s="223"/>
      <c r="D2404" s="223"/>
      <c r="E2404" s="223"/>
      <c r="F2404" s="223"/>
      <c r="G2404" s="223"/>
      <c r="H2404" s="223"/>
      <c r="I2404" s="223"/>
      <c r="J2404" s="223"/>
      <c r="K2404" s="223"/>
      <c r="L2404" s="223"/>
      <c r="M2404" s="223"/>
      <c r="N2404" s="223"/>
      <c r="O2404" s="223"/>
      <c r="P2404" s="223"/>
      <c r="Q2404" s="223"/>
      <c r="R2404" s="223"/>
      <c r="S2404" s="223"/>
      <c r="T2404" s="223"/>
      <c r="U2404" s="223"/>
      <c r="V2404" s="223"/>
      <c r="W2404" s="224"/>
    </row>
    <row r="2405" spans="1:23" ht="13.5" thickBot="1" x14ac:dyDescent="0.25">
      <c r="A2405" s="225"/>
      <c r="B2405" s="226"/>
      <c r="C2405" s="226"/>
      <c r="D2405" s="226"/>
      <c r="E2405" s="226"/>
      <c r="F2405" s="226"/>
      <c r="G2405" s="226"/>
      <c r="H2405" s="226"/>
      <c r="I2405" s="226"/>
      <c r="J2405" s="226"/>
      <c r="K2405" s="226"/>
      <c r="L2405" s="226"/>
      <c r="M2405" s="226"/>
      <c r="N2405" s="226"/>
      <c r="O2405" s="226"/>
      <c r="P2405" s="226"/>
      <c r="Q2405" s="226"/>
      <c r="R2405" s="226"/>
      <c r="S2405" s="226"/>
      <c r="T2405" s="226"/>
      <c r="U2405" s="226"/>
      <c r="V2405" s="226"/>
      <c r="W2405" s="227"/>
    </row>
    <row r="2406" spans="1:23" ht="13.5" thickBot="1" x14ac:dyDescent="0.25">
      <c r="A2406" s="43" t="str">
        <f>$A$38</f>
        <v>APPRENTICES</v>
      </c>
      <c r="B2406" s="112">
        <f>F2406+H2406+J2406+L2406+N2406+P2406+R2406</f>
        <v>0</v>
      </c>
      <c r="C2406" s="110">
        <f>G2406+I2406+K2406+M2406+O2406+Q2406+S2406</f>
        <v>0</v>
      </c>
      <c r="D2406" s="115">
        <f>F2406+H2406+J2406+L2406+N2406+P2406</f>
        <v>0</v>
      </c>
      <c r="E2406" s="112">
        <f>G2406+I2406+K2406+M2406+O2406+Q2406</f>
        <v>0</v>
      </c>
      <c r="F2406" s="94"/>
      <c r="G2406" s="56"/>
      <c r="H2406" s="95"/>
      <c r="I2406" s="56"/>
      <c r="J2406" s="95"/>
      <c r="K2406" s="56"/>
      <c r="L2406" s="95"/>
      <c r="M2406" s="56"/>
      <c r="N2406" s="95"/>
      <c r="O2406" s="56"/>
      <c r="P2406" s="95"/>
      <c r="Q2406" s="56"/>
      <c r="R2406" s="95"/>
      <c r="S2406" s="56"/>
      <c r="T2406" s="44"/>
      <c r="U2406" s="45"/>
      <c r="V2406" s="44"/>
      <c r="W2406" s="45"/>
    </row>
    <row r="2407" spans="1:23" ht="13.5" thickBot="1" x14ac:dyDescent="0.25">
      <c r="A2407" s="43" t="str">
        <f>$A$39</f>
        <v>OJT TRAINEES</v>
      </c>
      <c r="B2407" s="112">
        <f>F2407+H2407+J2407+L2407+N2407+P2407+R2407</f>
        <v>0</v>
      </c>
      <c r="C2407" s="110">
        <f>G2407+I2407+K2407+M2407+O2407+Q2407+S2407</f>
        <v>0</v>
      </c>
      <c r="D2407" s="115">
        <f>F2407+H2407+J2407+L2407+N2407+P2407</f>
        <v>0</v>
      </c>
      <c r="E2407" s="112">
        <f>G2407+I2407+K2407+M2407+O2407+Q2407</f>
        <v>0</v>
      </c>
      <c r="F2407" s="94"/>
      <c r="G2407" s="56"/>
      <c r="H2407" s="95"/>
      <c r="I2407" s="56"/>
      <c r="J2407" s="95"/>
      <c r="K2407" s="56"/>
      <c r="L2407" s="95"/>
      <c r="M2407" s="56"/>
      <c r="N2407" s="95"/>
      <c r="O2407" s="56"/>
      <c r="P2407" s="95"/>
      <c r="Q2407" s="56"/>
      <c r="R2407" s="95"/>
      <c r="S2407" s="56"/>
      <c r="T2407" s="46"/>
      <c r="U2407" s="47"/>
      <c r="V2407" s="46"/>
      <c r="W2407" s="47"/>
    </row>
    <row r="2408" spans="1:23" ht="15.75" customHeight="1" x14ac:dyDescent="0.2">
      <c r="A2408" s="228" t="str">
        <f>$A$40</f>
        <v xml:space="preserve">8. PREPARED BY: </v>
      </c>
      <c r="B2408" s="229"/>
      <c r="C2408" s="229"/>
      <c r="D2408" s="229"/>
      <c r="E2408" s="229"/>
      <c r="F2408" s="229"/>
      <c r="G2408" s="229"/>
      <c r="H2408" s="230"/>
      <c r="I2408" s="243" t="str">
        <f>$I$40</f>
        <v>9. DATE</v>
      </c>
      <c r="J2408" s="244"/>
      <c r="K2408" s="243" t="str">
        <f>$K$40</f>
        <v>10. REVIEWED BY:    (Signature and Title of State Highway Official)</v>
      </c>
      <c r="L2408" s="245"/>
      <c r="M2408" s="245"/>
      <c r="N2408" s="245"/>
      <c r="O2408" s="245"/>
      <c r="P2408" s="245"/>
      <c r="Q2408" s="245"/>
      <c r="R2408" s="245"/>
      <c r="S2408" s="245"/>
      <c r="T2408" s="245"/>
      <c r="U2408" s="244"/>
      <c r="V2408" s="243" t="s">
        <v>28</v>
      </c>
      <c r="W2408" s="246"/>
    </row>
    <row r="2409" spans="1:23" ht="12.75" customHeight="1" x14ac:dyDescent="0.2">
      <c r="A2409" s="247" t="str">
        <f>$A$41</f>
        <v>(Signature and Title of Contractors Representative)</v>
      </c>
      <c r="B2409" s="248"/>
      <c r="C2409" s="248"/>
      <c r="D2409" s="248"/>
      <c r="E2409" s="248"/>
      <c r="F2409" s="248"/>
      <c r="G2409" s="248"/>
      <c r="H2409" s="249"/>
      <c r="I2409" s="250" t="str">
        <f>IF($I$41="","",$I$41)</f>
        <v/>
      </c>
      <c r="J2409" s="192"/>
      <c r="K2409" s="253" t="str">
        <f>IF($K$41="","",$K$41)</f>
        <v/>
      </c>
      <c r="L2409" s="146"/>
      <c r="M2409" s="146"/>
      <c r="N2409" s="146"/>
      <c r="O2409" s="146"/>
      <c r="P2409" s="146"/>
      <c r="Q2409" s="146"/>
      <c r="R2409" s="146"/>
      <c r="S2409" s="146"/>
      <c r="T2409" s="146"/>
      <c r="U2409" s="254"/>
      <c r="V2409" s="258" t="str">
        <f>IF($V$41="","",$V$41)</f>
        <v/>
      </c>
      <c r="W2409" s="259"/>
    </row>
    <row r="2410" spans="1:23" x14ac:dyDescent="0.2">
      <c r="A2410" s="262" t="str">
        <f>IF($A$42="","",$A$42)</f>
        <v/>
      </c>
      <c r="B2410" s="263"/>
      <c r="C2410" s="263"/>
      <c r="D2410" s="263"/>
      <c r="E2410" s="263"/>
      <c r="F2410" s="263"/>
      <c r="G2410" s="263"/>
      <c r="H2410" s="264"/>
      <c r="I2410" s="193"/>
      <c r="J2410" s="192"/>
      <c r="K2410" s="253"/>
      <c r="L2410" s="146"/>
      <c r="M2410" s="146"/>
      <c r="N2410" s="146"/>
      <c r="O2410" s="146"/>
      <c r="P2410" s="146"/>
      <c r="Q2410" s="146"/>
      <c r="R2410" s="146"/>
      <c r="S2410" s="146"/>
      <c r="T2410" s="146"/>
      <c r="U2410" s="254"/>
      <c r="V2410" s="258"/>
      <c r="W2410" s="259"/>
    </row>
    <row r="2411" spans="1:23" x14ac:dyDescent="0.2">
      <c r="A2411" s="262"/>
      <c r="B2411" s="263"/>
      <c r="C2411" s="263"/>
      <c r="D2411" s="263"/>
      <c r="E2411" s="263"/>
      <c r="F2411" s="263"/>
      <c r="G2411" s="263"/>
      <c r="H2411" s="264"/>
      <c r="I2411" s="193"/>
      <c r="J2411" s="192"/>
      <c r="K2411" s="253"/>
      <c r="L2411" s="146"/>
      <c r="M2411" s="146"/>
      <c r="N2411" s="146"/>
      <c r="O2411" s="146"/>
      <c r="P2411" s="146"/>
      <c r="Q2411" s="146"/>
      <c r="R2411" s="146"/>
      <c r="S2411" s="146"/>
      <c r="T2411" s="146"/>
      <c r="U2411" s="254"/>
      <c r="V2411" s="258"/>
      <c r="W2411" s="259"/>
    </row>
    <row r="2412" spans="1:23" ht="13.5" thickBot="1" x14ac:dyDescent="0.25">
      <c r="A2412" s="265"/>
      <c r="B2412" s="266"/>
      <c r="C2412" s="266"/>
      <c r="D2412" s="266"/>
      <c r="E2412" s="266"/>
      <c r="F2412" s="266"/>
      <c r="G2412" s="266"/>
      <c r="H2412" s="267"/>
      <c r="I2412" s="251"/>
      <c r="J2412" s="252"/>
      <c r="K2412" s="255"/>
      <c r="L2412" s="256"/>
      <c r="M2412" s="256"/>
      <c r="N2412" s="256"/>
      <c r="O2412" s="256"/>
      <c r="P2412" s="256"/>
      <c r="Q2412" s="256"/>
      <c r="R2412" s="256"/>
      <c r="S2412" s="256"/>
      <c r="T2412" s="256"/>
      <c r="U2412" s="257"/>
      <c r="V2412" s="260"/>
      <c r="W2412" s="261"/>
    </row>
    <row r="2413" spans="1:23" x14ac:dyDescent="0.2">
      <c r="A2413" s="234" t="str">
        <f>$A$45</f>
        <v>Form FHWA- 1391 (Rev. 06-22)</v>
      </c>
      <c r="B2413" s="235"/>
      <c r="C2413" s="236"/>
      <c r="D2413" s="236"/>
      <c r="E2413" s="49"/>
      <c r="F2413" s="49"/>
      <c r="G2413" s="49"/>
      <c r="H2413" s="49"/>
      <c r="I2413" s="49"/>
      <c r="J2413" s="237" t="str">
        <f>$J$45</f>
        <v>PREVIOUS EDITIONS ARE OBSOLETE</v>
      </c>
      <c r="K2413" s="237"/>
      <c r="L2413" s="237"/>
      <c r="M2413" s="237"/>
      <c r="N2413" s="237"/>
      <c r="O2413" s="237"/>
      <c r="P2413" s="237"/>
      <c r="Q2413" s="237"/>
      <c r="R2413" s="237"/>
      <c r="S2413" s="237"/>
      <c r="T2413" s="237"/>
      <c r="U2413" s="237"/>
      <c r="V2413" s="237"/>
      <c r="W2413" s="237"/>
    </row>
    <row r="2414" spans="1:23" ht="13.5" thickBot="1" x14ac:dyDescent="0.25"/>
    <row r="2415" spans="1:23" s="52" customFormat="1" ht="18.75" thickBot="1" x14ac:dyDescent="0.3">
      <c r="A2415" s="207" t="str">
        <f>$A$10</f>
        <v xml:space="preserve">FEDERAL-AID HIGHWAY CONSTRUCTION CONTRACTORS ANNUAL EEO REPORT </v>
      </c>
      <c r="B2415" s="208"/>
      <c r="C2415" s="208"/>
      <c r="D2415" s="208"/>
      <c r="E2415" s="208"/>
      <c r="F2415" s="208"/>
      <c r="G2415" s="208"/>
      <c r="H2415" s="208"/>
      <c r="I2415" s="208"/>
      <c r="J2415" s="208"/>
      <c r="K2415" s="208"/>
      <c r="L2415" s="208"/>
      <c r="M2415" s="208"/>
      <c r="N2415" s="208"/>
      <c r="O2415" s="208"/>
      <c r="P2415" s="208"/>
      <c r="Q2415" s="208"/>
      <c r="R2415" s="208"/>
      <c r="S2415" s="208"/>
      <c r="T2415" s="208"/>
      <c r="U2415" s="208"/>
      <c r="V2415" s="208"/>
      <c r="W2415" s="209"/>
    </row>
    <row r="2416" spans="1:23" ht="12.75" customHeight="1" x14ac:dyDescent="0.2">
      <c r="A2416" s="210" t="str">
        <f>$A$11</f>
        <v xml:space="preserve">1. SELECT FIELD FROM DROPDOWN MENU: </v>
      </c>
      <c r="B2416" s="211"/>
      <c r="C2416" s="211"/>
      <c r="D2416" s="212"/>
      <c r="E2416" s="213" t="str">
        <f>$E$11</f>
        <v>2. COMPANY NAME, CITY, STATE:</v>
      </c>
      <c r="F2416" s="138"/>
      <c r="G2416" s="138"/>
      <c r="H2416" s="138"/>
      <c r="I2416" s="214"/>
      <c r="J2416" s="161" t="str">
        <f>$J$11</f>
        <v>3. PROJECT NAME or DESCRIPTION:</v>
      </c>
      <c r="K2416" s="162"/>
      <c r="L2416" s="162"/>
      <c r="M2416" s="162"/>
      <c r="N2416" s="163" t="str">
        <f>$N$11</f>
        <v>4. DOLLAR AMOUNT OF CONTRACT:</v>
      </c>
      <c r="O2416" s="164"/>
      <c r="P2416" s="164"/>
      <c r="Q2416" s="164"/>
      <c r="R2416" s="215" t="str">
        <f>$R$11</f>
        <v>5.REPORTING WEEK FOR THIS PROJECT:</v>
      </c>
      <c r="S2416" s="216"/>
      <c r="T2416" s="216"/>
      <c r="U2416" s="216"/>
      <c r="V2416" s="216"/>
      <c r="W2416" s="217"/>
    </row>
    <row r="2417" spans="1:23" ht="12.75" customHeight="1" x14ac:dyDescent="0.2">
      <c r="A2417" s="184"/>
      <c r="B2417" s="185"/>
      <c r="C2417" s="185"/>
      <c r="D2417" s="186"/>
      <c r="E2417" s="190" t="str">
        <f>IF($D$4="","Enter Company information at top of spreadsheet",$D$4)</f>
        <v>Enter Company information at top of spreadsheet</v>
      </c>
      <c r="F2417" s="191"/>
      <c r="G2417" s="191"/>
      <c r="H2417" s="191"/>
      <c r="I2417" s="192"/>
      <c r="J2417" s="165"/>
      <c r="K2417" s="166"/>
      <c r="L2417" s="166"/>
      <c r="M2417" s="166"/>
      <c r="N2417" s="169"/>
      <c r="O2417" s="170"/>
      <c r="P2417" s="170"/>
      <c r="Q2417" s="171"/>
      <c r="R2417" s="197"/>
      <c r="S2417" s="198"/>
      <c r="T2417" s="198"/>
      <c r="U2417" s="198"/>
      <c r="V2417" s="198"/>
      <c r="W2417" s="199"/>
    </row>
    <row r="2418" spans="1:23" x14ac:dyDescent="0.2">
      <c r="A2418" s="184"/>
      <c r="B2418" s="185"/>
      <c r="C2418" s="185"/>
      <c r="D2418" s="186"/>
      <c r="E2418" s="193"/>
      <c r="F2418" s="191"/>
      <c r="G2418" s="191"/>
      <c r="H2418" s="191"/>
      <c r="I2418" s="192"/>
      <c r="J2418" s="165"/>
      <c r="K2418" s="166"/>
      <c r="L2418" s="166"/>
      <c r="M2418" s="166"/>
      <c r="N2418" s="172"/>
      <c r="O2418" s="170"/>
      <c r="P2418" s="170"/>
      <c r="Q2418" s="171"/>
      <c r="R2418" s="200"/>
      <c r="S2418" s="198"/>
      <c r="T2418" s="198"/>
      <c r="U2418" s="198"/>
      <c r="V2418" s="198"/>
      <c r="W2418" s="199"/>
    </row>
    <row r="2419" spans="1:23" ht="13.5" thickBot="1" x14ac:dyDescent="0.25">
      <c r="A2419" s="187"/>
      <c r="B2419" s="188"/>
      <c r="C2419" s="188"/>
      <c r="D2419" s="189"/>
      <c r="E2419" s="194"/>
      <c r="F2419" s="195"/>
      <c r="G2419" s="195"/>
      <c r="H2419" s="195"/>
      <c r="I2419" s="196"/>
      <c r="J2419" s="167"/>
      <c r="K2419" s="168"/>
      <c r="L2419" s="168"/>
      <c r="M2419" s="168"/>
      <c r="N2419" s="173"/>
      <c r="O2419" s="174"/>
      <c r="P2419" s="174"/>
      <c r="Q2419" s="175"/>
      <c r="R2419" s="201"/>
      <c r="S2419" s="202"/>
      <c r="T2419" s="202"/>
      <c r="U2419" s="202"/>
      <c r="V2419" s="202"/>
      <c r="W2419" s="203"/>
    </row>
    <row r="2420" spans="1:23" ht="13.5" customHeight="1" thickBot="1" x14ac:dyDescent="0.25">
      <c r="A2420" s="204" t="str">
        <f>$A$15</f>
        <v>This collection of information is required by law and regulation 23 U.S.C. 140a and 23 CFR Part 230. The OMB control number for this collection is 2125-0019 expiring in March 2025.</v>
      </c>
      <c r="B2420" s="205"/>
      <c r="C2420" s="205"/>
      <c r="D2420" s="205"/>
      <c r="E2420" s="205"/>
      <c r="F2420" s="205"/>
      <c r="G2420" s="205"/>
      <c r="H2420" s="205"/>
      <c r="I2420" s="205"/>
      <c r="J2420" s="205"/>
      <c r="K2420" s="205"/>
      <c r="L2420" s="205"/>
      <c r="M2420" s="205"/>
      <c r="N2420" s="205"/>
      <c r="O2420" s="205"/>
      <c r="P2420" s="205"/>
      <c r="Q2420" s="205"/>
      <c r="R2420" s="205"/>
      <c r="S2420" s="205"/>
      <c r="T2420" s="205"/>
      <c r="U2420" s="205"/>
      <c r="V2420" s="205"/>
      <c r="W2420" s="206"/>
    </row>
    <row r="2421" spans="1:23" ht="27" customHeight="1" thickBot="1" x14ac:dyDescent="0.25">
      <c r="A2421" s="178" t="str">
        <f>$A$16</f>
        <v>6. WORKFORCE ON FEDERAL-AID AND CONSTRUCTION SITE(S) DURING LAST FULL PAY PERIOD ENDING IN JULY 2024</v>
      </c>
      <c r="B2421" s="179"/>
      <c r="C2421" s="179"/>
      <c r="D2421" s="179"/>
      <c r="E2421" s="179"/>
      <c r="F2421" s="179"/>
      <c r="G2421" s="179"/>
      <c r="H2421" s="179"/>
      <c r="I2421" s="179"/>
      <c r="J2421" s="179"/>
      <c r="K2421" s="179"/>
      <c r="L2421" s="179"/>
      <c r="M2421" s="179"/>
      <c r="N2421" s="179"/>
      <c r="O2421" s="179"/>
      <c r="P2421" s="179"/>
      <c r="Q2421" s="179"/>
      <c r="R2421" s="179"/>
      <c r="S2421" s="179"/>
      <c r="T2421" s="179"/>
      <c r="U2421" s="179"/>
      <c r="V2421" s="179"/>
      <c r="W2421" s="180"/>
    </row>
    <row r="2422" spans="1:23" ht="14.25" thickTop="1" thickBot="1" x14ac:dyDescent="0.25">
      <c r="A2422" s="181" t="str">
        <f>$A$17</f>
        <v>TABLE A</v>
      </c>
      <c r="B2422" s="182"/>
      <c r="C2422" s="182"/>
      <c r="D2422" s="182"/>
      <c r="E2422" s="182"/>
      <c r="F2422" s="182"/>
      <c r="G2422" s="182"/>
      <c r="H2422" s="182"/>
      <c r="I2422" s="182"/>
      <c r="J2422" s="182"/>
      <c r="K2422" s="182"/>
      <c r="L2422" s="182"/>
      <c r="M2422" s="182"/>
      <c r="N2422" s="182"/>
      <c r="O2422" s="182"/>
      <c r="P2422" s="182"/>
      <c r="Q2422" s="182"/>
      <c r="R2422" s="182"/>
      <c r="S2422" s="183"/>
      <c r="T2422" s="231" t="str">
        <f>$T$17</f>
        <v>TABLE B</v>
      </c>
      <c r="U2422" s="232"/>
      <c r="V2422" s="232"/>
      <c r="W2422" s="233"/>
    </row>
    <row r="2423" spans="1:23" ht="99.75" customHeight="1" thickTop="1" thickBot="1" x14ac:dyDescent="0.25">
      <c r="A2423" s="32" t="str">
        <f>$A$18</f>
        <v>JOB CATEGORIES</v>
      </c>
      <c r="B2423" s="238" t="str">
        <f>$B$18</f>
        <v>TOTAL EMPLOYED</v>
      </c>
      <c r="C2423" s="239"/>
      <c r="D2423" s="240" t="str">
        <f>$D$18</f>
        <v>TOTAL RACIAL / ETHNIC MINORITY</v>
      </c>
      <c r="E2423" s="241"/>
      <c r="F2423" s="242" t="str">
        <f>$F$18</f>
        <v>BLACK or
AFRICAN
AMERICAN</v>
      </c>
      <c r="G2423" s="177"/>
      <c r="H2423" s="176" t="str">
        <f>$H$18</f>
        <v>HISPANIC OR LATINO</v>
      </c>
      <c r="I2423" s="177"/>
      <c r="J2423" s="176" t="str">
        <f>$J$18</f>
        <v>AMERICAN 
INDIAN OR 
ALASKA 
NATIVE</v>
      </c>
      <c r="K2423" s="177"/>
      <c r="L2423" s="176" t="str">
        <f>$L$18</f>
        <v>ASIAN</v>
      </c>
      <c r="M2423" s="177"/>
      <c r="N2423" s="176" t="str">
        <f>$N$18</f>
        <v>NATIVE 
HAWAIIAN OR 
OTHER PACIFIC ISLANDER</v>
      </c>
      <c r="O2423" s="177"/>
      <c r="P2423" s="176" t="str">
        <f>$P$18</f>
        <v>TWO OR MORE RACES</v>
      </c>
      <c r="Q2423" s="177"/>
      <c r="R2423" s="176" t="str">
        <f>$R$18</f>
        <v xml:space="preserve">WHITE </v>
      </c>
      <c r="S2423" s="218"/>
      <c r="T2423" s="219" t="str">
        <f>$T$18</f>
        <v>APPRENTICES</v>
      </c>
      <c r="U2423" s="219"/>
      <c r="V2423" s="220" t="str">
        <f>$V$18</f>
        <v>ON THE JOB TRAINEES</v>
      </c>
      <c r="W2423" s="221"/>
    </row>
    <row r="2424" spans="1:23" ht="13.5" thickBot="1" x14ac:dyDescent="0.25">
      <c r="A2424" s="33"/>
      <c r="B2424" s="34" t="str">
        <f>$B$19</f>
        <v>M</v>
      </c>
      <c r="C2424" s="35" t="str">
        <f>$C$19</f>
        <v>F</v>
      </c>
      <c r="D2424" s="36" t="str">
        <f>$D$19</f>
        <v>M</v>
      </c>
      <c r="E2424" s="35" t="str">
        <f>$E$19</f>
        <v>F</v>
      </c>
      <c r="F2424" s="37" t="str">
        <f>$F$19</f>
        <v>M</v>
      </c>
      <c r="G2424" s="38" t="str">
        <f>$G$19</f>
        <v>F</v>
      </c>
      <c r="H2424" s="39" t="str">
        <f>$H$19</f>
        <v>M</v>
      </c>
      <c r="I2424" s="38" t="str">
        <f>$I$19</f>
        <v>F</v>
      </c>
      <c r="J2424" s="39" t="str">
        <f>$J$19</f>
        <v>M</v>
      </c>
      <c r="K2424" s="38" t="str">
        <f>$K$19</f>
        <v>F</v>
      </c>
      <c r="L2424" s="39" t="str">
        <f>$L$19</f>
        <v>M</v>
      </c>
      <c r="M2424" s="38" t="str">
        <f>$M$19</f>
        <v>F</v>
      </c>
      <c r="N2424" s="39" t="str">
        <f>$N$19</f>
        <v>M</v>
      </c>
      <c r="O2424" s="38" t="str">
        <f>$O$19</f>
        <v>F</v>
      </c>
      <c r="P2424" s="39" t="str">
        <f>$P$19</f>
        <v>M</v>
      </c>
      <c r="Q2424" s="38" t="str">
        <f>$Q$19</f>
        <v>F</v>
      </c>
      <c r="R2424" s="39" t="str">
        <f>$R$19</f>
        <v>M</v>
      </c>
      <c r="S2424" s="40" t="str">
        <f>$S$19</f>
        <v>F</v>
      </c>
      <c r="T2424" s="41" t="str">
        <f>$T$19</f>
        <v>M</v>
      </c>
      <c r="U2424" s="35" t="str">
        <f>$U$19</f>
        <v>F</v>
      </c>
      <c r="V2424" s="96" t="str">
        <f>$V$19</f>
        <v>M</v>
      </c>
      <c r="W2424" s="42" t="str">
        <f>$W$19</f>
        <v>F</v>
      </c>
    </row>
    <row r="2425" spans="1:23" ht="13.5" thickBot="1" x14ac:dyDescent="0.25">
      <c r="A2425" s="43" t="str">
        <f>$A$20</f>
        <v>OFFICIALS</v>
      </c>
      <c r="B2425" s="111">
        <f>F2425+H2425+J2425+L2425+N2425+P2425+R2425</f>
        <v>0</v>
      </c>
      <c r="C2425" s="112">
        <f t="shared" ref="C2425:C2439" si="389">G2425+I2425+K2425+M2425+O2425+Q2425+S2425</f>
        <v>0</v>
      </c>
      <c r="D2425" s="113">
        <f t="shared" ref="D2425:D2439" si="390">F2425+H2425+J2425+L2425+N2425+P2425</f>
        <v>0</v>
      </c>
      <c r="E2425" s="112">
        <f t="shared" ref="E2425:E2439" si="391">G2425+I2425+K2425+M2425+O2425+Q2425</f>
        <v>0</v>
      </c>
      <c r="F2425" s="55"/>
      <c r="G2425" s="56"/>
      <c r="H2425" s="57"/>
      <c r="I2425" s="56"/>
      <c r="J2425" s="57"/>
      <c r="K2425" s="56"/>
      <c r="L2425" s="57"/>
      <c r="M2425" s="56"/>
      <c r="N2425" s="57"/>
      <c r="O2425" s="56"/>
      <c r="P2425" s="57"/>
      <c r="Q2425" s="56"/>
      <c r="R2425" s="58"/>
      <c r="S2425" s="59"/>
      <c r="T2425" s="128"/>
      <c r="U2425" s="129"/>
      <c r="V2425" s="128"/>
      <c r="W2425" s="130"/>
    </row>
    <row r="2426" spans="1:23" ht="13.5" thickBot="1" x14ac:dyDescent="0.25">
      <c r="A2426" s="43" t="str">
        <f>$A$21</f>
        <v>SUPERVISORS</v>
      </c>
      <c r="B2426" s="111">
        <f t="shared" ref="B2426:B2439" si="392">F2426+H2426+J2426+L2426+N2426+P2426+R2426</f>
        <v>0</v>
      </c>
      <c r="C2426" s="112">
        <f t="shared" si="389"/>
        <v>0</v>
      </c>
      <c r="D2426" s="113">
        <f t="shared" si="390"/>
        <v>0</v>
      </c>
      <c r="E2426" s="112">
        <f t="shared" si="391"/>
        <v>0</v>
      </c>
      <c r="F2426" s="55"/>
      <c r="G2426" s="56"/>
      <c r="H2426" s="57"/>
      <c r="I2426" s="56"/>
      <c r="J2426" s="57"/>
      <c r="K2426" s="56"/>
      <c r="L2426" s="57"/>
      <c r="M2426" s="56"/>
      <c r="N2426" s="57"/>
      <c r="O2426" s="56"/>
      <c r="P2426" s="57"/>
      <c r="Q2426" s="60"/>
      <c r="R2426" s="61"/>
      <c r="S2426" s="62"/>
      <c r="T2426" s="131"/>
      <c r="U2426" s="132"/>
      <c r="V2426" s="131"/>
      <c r="W2426" s="133"/>
    </row>
    <row r="2427" spans="1:23" ht="13.5" thickBot="1" x14ac:dyDescent="0.25">
      <c r="A2427" s="43" t="str">
        <f>$A$22</f>
        <v>FOREMEN/WOMEN</v>
      </c>
      <c r="B2427" s="111">
        <f t="shared" si="392"/>
        <v>0</v>
      </c>
      <c r="C2427" s="112">
        <f t="shared" si="389"/>
        <v>0</v>
      </c>
      <c r="D2427" s="113">
        <f t="shared" si="390"/>
        <v>0</v>
      </c>
      <c r="E2427" s="112">
        <f t="shared" si="391"/>
        <v>0</v>
      </c>
      <c r="F2427" s="55"/>
      <c r="G2427" s="56"/>
      <c r="H2427" s="57"/>
      <c r="I2427" s="56"/>
      <c r="J2427" s="57"/>
      <c r="K2427" s="56"/>
      <c r="L2427" s="57"/>
      <c r="M2427" s="56"/>
      <c r="N2427" s="57"/>
      <c r="O2427" s="56"/>
      <c r="P2427" s="57"/>
      <c r="Q2427" s="60"/>
      <c r="R2427" s="65"/>
      <c r="S2427" s="66"/>
      <c r="T2427" s="134"/>
      <c r="U2427" s="135"/>
      <c r="V2427" s="134"/>
      <c r="W2427" s="136"/>
    </row>
    <row r="2428" spans="1:23" ht="13.5" thickBot="1" x14ac:dyDescent="0.25">
      <c r="A2428" s="43" t="str">
        <f>$A$23</f>
        <v>CLERICAL</v>
      </c>
      <c r="B2428" s="111">
        <f t="shared" si="392"/>
        <v>0</v>
      </c>
      <c r="C2428" s="112">
        <f t="shared" si="389"/>
        <v>0</v>
      </c>
      <c r="D2428" s="113">
        <f t="shared" si="390"/>
        <v>0</v>
      </c>
      <c r="E2428" s="112">
        <f t="shared" si="391"/>
        <v>0</v>
      </c>
      <c r="F2428" s="55"/>
      <c r="G2428" s="56"/>
      <c r="H2428" s="57"/>
      <c r="I2428" s="56"/>
      <c r="J2428" s="57"/>
      <c r="K2428" s="56"/>
      <c r="L2428" s="57"/>
      <c r="M2428" s="56"/>
      <c r="N2428" s="57"/>
      <c r="O2428" s="56"/>
      <c r="P2428" s="57"/>
      <c r="Q2428" s="60"/>
      <c r="R2428" s="65"/>
      <c r="S2428" s="66"/>
      <c r="T2428" s="134"/>
      <c r="U2428" s="135"/>
      <c r="V2428" s="134"/>
      <c r="W2428" s="136"/>
    </row>
    <row r="2429" spans="1:23" ht="13.5" thickBot="1" x14ac:dyDescent="0.25">
      <c r="A2429" s="43" t="str">
        <f>$A$24</f>
        <v>EQUIPMENT OPERATORS</v>
      </c>
      <c r="B2429" s="111">
        <f t="shared" si="392"/>
        <v>0</v>
      </c>
      <c r="C2429" s="112">
        <f t="shared" si="389"/>
        <v>0</v>
      </c>
      <c r="D2429" s="113">
        <f t="shared" si="390"/>
        <v>0</v>
      </c>
      <c r="E2429" s="112">
        <f t="shared" si="391"/>
        <v>0</v>
      </c>
      <c r="F2429" s="55"/>
      <c r="G2429" s="56"/>
      <c r="H2429" s="57"/>
      <c r="I2429" s="56"/>
      <c r="J2429" s="57"/>
      <c r="K2429" s="56"/>
      <c r="L2429" s="57"/>
      <c r="M2429" s="56"/>
      <c r="N2429" s="57"/>
      <c r="O2429" s="56"/>
      <c r="P2429" s="57"/>
      <c r="Q2429" s="60"/>
      <c r="R2429" s="65"/>
      <c r="S2429" s="66"/>
      <c r="T2429" s="67"/>
      <c r="U2429" s="89"/>
      <c r="V2429" s="67"/>
      <c r="W2429" s="68"/>
    </row>
    <row r="2430" spans="1:23" ht="13.5" thickBot="1" x14ac:dyDescent="0.25">
      <c r="A2430" s="43" t="str">
        <f>$A$25</f>
        <v>MECHANICS</v>
      </c>
      <c r="B2430" s="111">
        <f t="shared" si="392"/>
        <v>0</v>
      </c>
      <c r="C2430" s="112">
        <f t="shared" si="389"/>
        <v>0</v>
      </c>
      <c r="D2430" s="113">
        <f t="shared" si="390"/>
        <v>0</v>
      </c>
      <c r="E2430" s="112">
        <f t="shared" si="391"/>
        <v>0</v>
      </c>
      <c r="F2430" s="55"/>
      <c r="G2430" s="56"/>
      <c r="H2430" s="57"/>
      <c r="I2430" s="56"/>
      <c r="J2430" s="57"/>
      <c r="K2430" s="56"/>
      <c r="L2430" s="57"/>
      <c r="M2430" s="56"/>
      <c r="N2430" s="57"/>
      <c r="O2430" s="56"/>
      <c r="P2430" s="57"/>
      <c r="Q2430" s="60"/>
      <c r="R2430" s="65"/>
      <c r="S2430" s="66"/>
      <c r="T2430" s="67"/>
      <c r="U2430" s="89"/>
      <c r="V2430" s="67"/>
      <c r="W2430" s="68"/>
    </row>
    <row r="2431" spans="1:23" ht="13.5" thickBot="1" x14ac:dyDescent="0.25">
      <c r="A2431" s="43" t="str">
        <f>$A$26</f>
        <v>TRUCK DRIVERS</v>
      </c>
      <c r="B2431" s="111">
        <f t="shared" si="392"/>
        <v>0</v>
      </c>
      <c r="C2431" s="112">
        <f t="shared" si="389"/>
        <v>0</v>
      </c>
      <c r="D2431" s="113">
        <f t="shared" si="390"/>
        <v>0</v>
      </c>
      <c r="E2431" s="112">
        <f t="shared" si="391"/>
        <v>0</v>
      </c>
      <c r="F2431" s="55"/>
      <c r="G2431" s="56"/>
      <c r="H2431" s="57"/>
      <c r="I2431" s="56"/>
      <c r="J2431" s="57"/>
      <c r="K2431" s="56"/>
      <c r="L2431" s="57"/>
      <c r="M2431" s="56"/>
      <c r="N2431" s="57"/>
      <c r="O2431" s="56"/>
      <c r="P2431" s="57"/>
      <c r="Q2431" s="60"/>
      <c r="R2431" s="69"/>
      <c r="S2431" s="70"/>
      <c r="T2431" s="63"/>
      <c r="U2431" s="90"/>
      <c r="V2431" s="63"/>
      <c r="W2431" s="64"/>
    </row>
    <row r="2432" spans="1:23" ht="13.5" thickBot="1" x14ac:dyDescent="0.25">
      <c r="A2432" s="43" t="str">
        <f>$A$27</f>
        <v>IRONWORKERS</v>
      </c>
      <c r="B2432" s="111">
        <f t="shared" si="392"/>
        <v>0</v>
      </c>
      <c r="C2432" s="112">
        <f t="shared" si="389"/>
        <v>0</v>
      </c>
      <c r="D2432" s="113">
        <f t="shared" si="390"/>
        <v>0</v>
      </c>
      <c r="E2432" s="112">
        <f t="shared" si="391"/>
        <v>0</v>
      </c>
      <c r="F2432" s="55"/>
      <c r="G2432" s="56"/>
      <c r="H2432" s="57"/>
      <c r="I2432" s="56"/>
      <c r="J2432" s="57"/>
      <c r="K2432" s="56"/>
      <c r="L2432" s="57"/>
      <c r="M2432" s="56"/>
      <c r="N2432" s="57"/>
      <c r="O2432" s="56"/>
      <c r="P2432" s="57"/>
      <c r="Q2432" s="60"/>
      <c r="R2432" s="71"/>
      <c r="S2432" s="72"/>
      <c r="T2432" s="73"/>
      <c r="U2432" s="91"/>
      <c r="V2432" s="73"/>
      <c r="W2432" s="74"/>
    </row>
    <row r="2433" spans="1:23" ht="13.5" thickBot="1" x14ac:dyDescent="0.25">
      <c r="A2433" s="43" t="str">
        <f>$A$28</f>
        <v>CARPENTERS</v>
      </c>
      <c r="B2433" s="111">
        <f t="shared" si="392"/>
        <v>0</v>
      </c>
      <c r="C2433" s="112">
        <f t="shared" si="389"/>
        <v>0</v>
      </c>
      <c r="D2433" s="113">
        <f t="shared" si="390"/>
        <v>0</v>
      </c>
      <c r="E2433" s="112">
        <f t="shared" si="391"/>
        <v>0</v>
      </c>
      <c r="F2433" s="55"/>
      <c r="G2433" s="56"/>
      <c r="H2433" s="57"/>
      <c r="I2433" s="56"/>
      <c r="J2433" s="57"/>
      <c r="K2433" s="56"/>
      <c r="L2433" s="57"/>
      <c r="M2433" s="56"/>
      <c r="N2433" s="57"/>
      <c r="O2433" s="56"/>
      <c r="P2433" s="57"/>
      <c r="Q2433" s="60"/>
      <c r="R2433" s="71"/>
      <c r="S2433" s="72"/>
      <c r="T2433" s="73"/>
      <c r="U2433" s="91"/>
      <c r="V2433" s="73"/>
      <c r="W2433" s="74"/>
    </row>
    <row r="2434" spans="1:23" ht="13.5" thickBot="1" x14ac:dyDescent="0.25">
      <c r="A2434" s="43" t="str">
        <f>$A$29</f>
        <v>CEMENT MASONS</v>
      </c>
      <c r="B2434" s="111">
        <f t="shared" si="392"/>
        <v>0</v>
      </c>
      <c r="C2434" s="112">
        <f t="shared" si="389"/>
        <v>0</v>
      </c>
      <c r="D2434" s="113">
        <f t="shared" si="390"/>
        <v>0</v>
      </c>
      <c r="E2434" s="112">
        <f t="shared" si="391"/>
        <v>0</v>
      </c>
      <c r="F2434" s="55"/>
      <c r="G2434" s="56"/>
      <c r="H2434" s="57"/>
      <c r="I2434" s="56"/>
      <c r="J2434" s="57"/>
      <c r="K2434" s="56"/>
      <c r="L2434" s="57"/>
      <c r="M2434" s="56"/>
      <c r="N2434" s="57"/>
      <c r="O2434" s="56"/>
      <c r="P2434" s="57"/>
      <c r="Q2434" s="60"/>
      <c r="R2434" s="71"/>
      <c r="S2434" s="72"/>
      <c r="T2434" s="73"/>
      <c r="U2434" s="91"/>
      <c r="V2434" s="73"/>
      <c r="W2434" s="74"/>
    </row>
    <row r="2435" spans="1:23" ht="13.5" thickBot="1" x14ac:dyDescent="0.25">
      <c r="A2435" s="43" t="str">
        <f>$A$30</f>
        <v>ELECTRICIANS</v>
      </c>
      <c r="B2435" s="111">
        <f t="shared" si="392"/>
        <v>0</v>
      </c>
      <c r="C2435" s="112">
        <f t="shared" si="389"/>
        <v>0</v>
      </c>
      <c r="D2435" s="113">
        <f t="shared" si="390"/>
        <v>0</v>
      </c>
      <c r="E2435" s="112">
        <f t="shared" si="391"/>
        <v>0</v>
      </c>
      <c r="F2435" s="55"/>
      <c r="G2435" s="56"/>
      <c r="H2435" s="57"/>
      <c r="I2435" s="56"/>
      <c r="J2435" s="57"/>
      <c r="K2435" s="56"/>
      <c r="L2435" s="57"/>
      <c r="M2435" s="56"/>
      <c r="N2435" s="57"/>
      <c r="O2435" s="56"/>
      <c r="P2435" s="57"/>
      <c r="Q2435" s="60"/>
      <c r="R2435" s="71"/>
      <c r="S2435" s="72"/>
      <c r="T2435" s="73"/>
      <c r="U2435" s="91"/>
      <c r="V2435" s="73"/>
      <c r="W2435" s="74"/>
    </row>
    <row r="2436" spans="1:23" ht="13.5" thickBot="1" x14ac:dyDescent="0.25">
      <c r="A2436" s="43" t="str">
        <f>$A$31</f>
        <v>PIPEFITTER/PLUMBERS</v>
      </c>
      <c r="B2436" s="111">
        <f t="shared" si="392"/>
        <v>0</v>
      </c>
      <c r="C2436" s="112">
        <f t="shared" si="389"/>
        <v>0</v>
      </c>
      <c r="D2436" s="113">
        <f t="shared" si="390"/>
        <v>0</v>
      </c>
      <c r="E2436" s="112">
        <f t="shared" si="391"/>
        <v>0</v>
      </c>
      <c r="F2436" s="55"/>
      <c r="G2436" s="56"/>
      <c r="H2436" s="57"/>
      <c r="I2436" s="56"/>
      <c r="J2436" s="57"/>
      <c r="K2436" s="56"/>
      <c r="L2436" s="57"/>
      <c r="M2436" s="56"/>
      <c r="N2436" s="57"/>
      <c r="O2436" s="56"/>
      <c r="P2436" s="57"/>
      <c r="Q2436" s="56"/>
      <c r="R2436" s="75"/>
      <c r="S2436" s="76"/>
      <c r="T2436" s="77"/>
      <c r="U2436" s="92"/>
      <c r="V2436" s="77"/>
      <c r="W2436" s="78"/>
    </row>
    <row r="2437" spans="1:23" ht="13.5" thickBot="1" x14ac:dyDescent="0.25">
      <c r="A2437" s="43" t="str">
        <f>$A$32</f>
        <v>PAINTERS</v>
      </c>
      <c r="B2437" s="111">
        <f t="shared" si="392"/>
        <v>0</v>
      </c>
      <c r="C2437" s="112">
        <f t="shared" si="389"/>
        <v>0</v>
      </c>
      <c r="D2437" s="113">
        <f t="shared" si="390"/>
        <v>0</v>
      </c>
      <c r="E2437" s="112">
        <f t="shared" si="391"/>
        <v>0</v>
      </c>
      <c r="F2437" s="55"/>
      <c r="G2437" s="56"/>
      <c r="H2437" s="57"/>
      <c r="I2437" s="56"/>
      <c r="J2437" s="57"/>
      <c r="K2437" s="56"/>
      <c r="L2437" s="57"/>
      <c r="M2437" s="56"/>
      <c r="N2437" s="57"/>
      <c r="O2437" s="56"/>
      <c r="P2437" s="57"/>
      <c r="Q2437" s="56"/>
      <c r="R2437" s="57"/>
      <c r="S2437" s="79"/>
      <c r="T2437" s="80"/>
      <c r="U2437" s="93"/>
      <c r="V2437" s="80"/>
      <c r="W2437" s="81"/>
    </row>
    <row r="2438" spans="1:23" ht="13.5" thickBot="1" x14ac:dyDescent="0.25">
      <c r="A2438" s="43" t="str">
        <f>$A$33</f>
        <v>LABORERS-SEMI SKILLED</v>
      </c>
      <c r="B2438" s="111">
        <f t="shared" si="392"/>
        <v>0</v>
      </c>
      <c r="C2438" s="112">
        <f t="shared" si="389"/>
        <v>0</v>
      </c>
      <c r="D2438" s="113">
        <f t="shared" si="390"/>
        <v>0</v>
      </c>
      <c r="E2438" s="112">
        <f t="shared" si="391"/>
        <v>0</v>
      </c>
      <c r="F2438" s="55"/>
      <c r="G2438" s="56"/>
      <c r="H2438" s="57"/>
      <c r="I2438" s="56"/>
      <c r="J2438" s="57"/>
      <c r="K2438" s="56"/>
      <c r="L2438" s="57"/>
      <c r="M2438" s="56"/>
      <c r="N2438" s="57"/>
      <c r="O2438" s="56"/>
      <c r="P2438" s="57"/>
      <c r="Q2438" s="56"/>
      <c r="R2438" s="57"/>
      <c r="S2438" s="79"/>
      <c r="T2438" s="80"/>
      <c r="U2438" s="93"/>
      <c r="V2438" s="80"/>
      <c r="W2438" s="81"/>
    </row>
    <row r="2439" spans="1:23" ht="13.5" thickBot="1" x14ac:dyDescent="0.25">
      <c r="A2439" s="43" t="str">
        <f>$A$34</f>
        <v>LABORERS-UNSKILLED</v>
      </c>
      <c r="B2439" s="111">
        <f t="shared" si="392"/>
        <v>0</v>
      </c>
      <c r="C2439" s="112">
        <f t="shared" si="389"/>
        <v>0</v>
      </c>
      <c r="D2439" s="113">
        <f t="shared" si="390"/>
        <v>0</v>
      </c>
      <c r="E2439" s="112">
        <f t="shared" si="391"/>
        <v>0</v>
      </c>
      <c r="F2439" s="55"/>
      <c r="G2439" s="56"/>
      <c r="H2439" s="57"/>
      <c r="I2439" s="56"/>
      <c r="J2439" s="57"/>
      <c r="K2439" s="56"/>
      <c r="L2439" s="57"/>
      <c r="M2439" s="56"/>
      <c r="N2439" s="57"/>
      <c r="O2439" s="56"/>
      <c r="P2439" s="57"/>
      <c r="Q2439" s="56"/>
      <c r="R2439" s="57"/>
      <c r="S2439" s="79"/>
      <c r="T2439" s="80"/>
      <c r="U2439" s="93"/>
      <c r="V2439" s="80"/>
      <c r="W2439" s="81"/>
    </row>
    <row r="2440" spans="1:23" ht="13.5" thickBot="1" x14ac:dyDescent="0.25">
      <c r="A2440" s="43" t="str">
        <f>$A$35</f>
        <v>TOTAL</v>
      </c>
      <c r="B2440" s="114">
        <f t="shared" ref="B2440:O2440" si="393">SUM(B2425:B2439)</f>
        <v>0</v>
      </c>
      <c r="C2440" s="110">
        <f t="shared" si="393"/>
        <v>0</v>
      </c>
      <c r="D2440" s="115">
        <f t="shared" si="393"/>
        <v>0</v>
      </c>
      <c r="E2440" s="109">
        <f t="shared" si="393"/>
        <v>0</v>
      </c>
      <c r="F2440" s="107">
        <f t="shared" si="393"/>
        <v>0</v>
      </c>
      <c r="G2440" s="108">
        <f t="shared" si="393"/>
        <v>0</v>
      </c>
      <c r="H2440" s="107">
        <f t="shared" si="393"/>
        <v>0</v>
      </c>
      <c r="I2440" s="108">
        <f t="shared" si="393"/>
        <v>0</v>
      </c>
      <c r="J2440" s="107">
        <f t="shared" si="393"/>
        <v>0</v>
      </c>
      <c r="K2440" s="108">
        <f t="shared" si="393"/>
        <v>0</v>
      </c>
      <c r="L2440" s="107">
        <f t="shared" si="393"/>
        <v>0</v>
      </c>
      <c r="M2440" s="108">
        <f t="shared" si="393"/>
        <v>0</v>
      </c>
      <c r="N2440" s="107">
        <f t="shared" si="393"/>
        <v>0</v>
      </c>
      <c r="O2440" s="108">
        <f t="shared" si="393"/>
        <v>0</v>
      </c>
      <c r="P2440" s="107">
        <f>SUM(P2425:P2439)</f>
        <v>0</v>
      </c>
      <c r="Q2440" s="108">
        <f>SUM(Q2425:Q2439)</f>
        <v>0</v>
      </c>
      <c r="R2440" s="107">
        <f t="shared" ref="R2440:S2440" si="394">SUM(R2425:R2439)</f>
        <v>0</v>
      </c>
      <c r="S2440" s="109">
        <f t="shared" si="394"/>
        <v>0</v>
      </c>
      <c r="T2440" s="107">
        <f>SUM(T2425:T2439)</f>
        <v>0</v>
      </c>
      <c r="U2440" s="110">
        <f>SUM(U2425:U2439)</f>
        <v>0</v>
      </c>
      <c r="V2440" s="107">
        <f>SUM(V2425:V2439)</f>
        <v>0</v>
      </c>
      <c r="W2440" s="109">
        <f>SUM(W2425:W2439)</f>
        <v>0</v>
      </c>
    </row>
    <row r="2441" spans="1:23" ht="12.75" customHeight="1" x14ac:dyDescent="0.2">
      <c r="A2441" s="222" t="str">
        <f>$A$36</f>
        <v>TABLE C (Table B data by racial status)</v>
      </c>
      <c r="B2441" s="223"/>
      <c r="C2441" s="223"/>
      <c r="D2441" s="223"/>
      <c r="E2441" s="223"/>
      <c r="F2441" s="223"/>
      <c r="G2441" s="223"/>
      <c r="H2441" s="223"/>
      <c r="I2441" s="223"/>
      <c r="J2441" s="223"/>
      <c r="K2441" s="223"/>
      <c r="L2441" s="223"/>
      <c r="M2441" s="223"/>
      <c r="N2441" s="223"/>
      <c r="O2441" s="223"/>
      <c r="P2441" s="223"/>
      <c r="Q2441" s="223"/>
      <c r="R2441" s="223"/>
      <c r="S2441" s="223"/>
      <c r="T2441" s="223"/>
      <c r="U2441" s="223"/>
      <c r="V2441" s="223"/>
      <c r="W2441" s="224"/>
    </row>
    <row r="2442" spans="1:23" ht="13.5" thickBot="1" x14ac:dyDescent="0.25">
      <c r="A2442" s="225"/>
      <c r="B2442" s="226"/>
      <c r="C2442" s="226"/>
      <c r="D2442" s="226"/>
      <c r="E2442" s="226"/>
      <c r="F2442" s="226"/>
      <c r="G2442" s="226"/>
      <c r="H2442" s="226"/>
      <c r="I2442" s="226"/>
      <c r="J2442" s="226"/>
      <c r="K2442" s="226"/>
      <c r="L2442" s="226"/>
      <c r="M2442" s="226"/>
      <c r="N2442" s="226"/>
      <c r="O2442" s="226"/>
      <c r="P2442" s="226"/>
      <c r="Q2442" s="226"/>
      <c r="R2442" s="226"/>
      <c r="S2442" s="226"/>
      <c r="T2442" s="226"/>
      <c r="U2442" s="226"/>
      <c r="V2442" s="226"/>
      <c r="W2442" s="227"/>
    </row>
    <row r="2443" spans="1:23" ht="13.5" thickBot="1" x14ac:dyDescent="0.25">
      <c r="A2443" s="43" t="str">
        <f>$A$38</f>
        <v>APPRENTICES</v>
      </c>
      <c r="B2443" s="112">
        <f>F2443+H2443+J2443+L2443+N2443+P2443+R2443</f>
        <v>0</v>
      </c>
      <c r="C2443" s="110">
        <f>G2443+I2443+K2443+M2443+O2443+Q2443+S2443</f>
        <v>0</v>
      </c>
      <c r="D2443" s="115">
        <f>F2443+H2443+J2443+L2443+N2443+P2443</f>
        <v>0</v>
      </c>
      <c r="E2443" s="112">
        <f>G2443+I2443+K2443+M2443+O2443+Q2443</f>
        <v>0</v>
      </c>
      <c r="F2443" s="94"/>
      <c r="G2443" s="56"/>
      <c r="H2443" s="95"/>
      <c r="I2443" s="56"/>
      <c r="J2443" s="95"/>
      <c r="K2443" s="56"/>
      <c r="L2443" s="95"/>
      <c r="M2443" s="56"/>
      <c r="N2443" s="95"/>
      <c r="O2443" s="56"/>
      <c r="P2443" s="95"/>
      <c r="Q2443" s="56"/>
      <c r="R2443" s="95"/>
      <c r="S2443" s="56"/>
      <c r="T2443" s="44"/>
      <c r="U2443" s="45"/>
      <c r="V2443" s="44"/>
      <c r="W2443" s="45"/>
    </row>
    <row r="2444" spans="1:23" ht="13.5" thickBot="1" x14ac:dyDescent="0.25">
      <c r="A2444" s="43" t="str">
        <f>$A$39</f>
        <v>OJT TRAINEES</v>
      </c>
      <c r="B2444" s="112">
        <f>F2444+H2444+J2444+L2444+N2444+P2444+R2444</f>
        <v>0</v>
      </c>
      <c r="C2444" s="110">
        <f>G2444+I2444+K2444+M2444+O2444+Q2444+S2444</f>
        <v>0</v>
      </c>
      <c r="D2444" s="115">
        <f>F2444+H2444+J2444+L2444+N2444+P2444</f>
        <v>0</v>
      </c>
      <c r="E2444" s="112">
        <f>G2444+I2444+K2444+M2444+O2444+Q2444</f>
        <v>0</v>
      </c>
      <c r="F2444" s="94"/>
      <c r="G2444" s="56"/>
      <c r="H2444" s="95"/>
      <c r="I2444" s="56"/>
      <c r="J2444" s="95"/>
      <c r="K2444" s="56"/>
      <c r="L2444" s="95"/>
      <c r="M2444" s="56"/>
      <c r="N2444" s="95"/>
      <c r="O2444" s="56"/>
      <c r="P2444" s="95"/>
      <c r="Q2444" s="56"/>
      <c r="R2444" s="95"/>
      <c r="S2444" s="56"/>
      <c r="T2444" s="46"/>
      <c r="U2444" s="47"/>
      <c r="V2444" s="46"/>
      <c r="W2444" s="47"/>
    </row>
    <row r="2445" spans="1:23" ht="15.75" customHeight="1" x14ac:dyDescent="0.2">
      <c r="A2445" s="228" t="str">
        <f>$A$40</f>
        <v xml:space="preserve">8. PREPARED BY: </v>
      </c>
      <c r="B2445" s="229"/>
      <c r="C2445" s="229"/>
      <c r="D2445" s="229"/>
      <c r="E2445" s="229"/>
      <c r="F2445" s="229"/>
      <c r="G2445" s="229"/>
      <c r="H2445" s="230"/>
      <c r="I2445" s="243" t="str">
        <f>$I$40</f>
        <v>9. DATE</v>
      </c>
      <c r="J2445" s="244"/>
      <c r="K2445" s="243" t="str">
        <f>$K$40</f>
        <v>10. REVIEWED BY:    (Signature and Title of State Highway Official)</v>
      </c>
      <c r="L2445" s="245"/>
      <c r="M2445" s="245"/>
      <c r="N2445" s="245"/>
      <c r="O2445" s="245"/>
      <c r="P2445" s="245"/>
      <c r="Q2445" s="245"/>
      <c r="R2445" s="245"/>
      <c r="S2445" s="245"/>
      <c r="T2445" s="245"/>
      <c r="U2445" s="244"/>
      <c r="V2445" s="243" t="s">
        <v>28</v>
      </c>
      <c r="W2445" s="246"/>
    </row>
    <row r="2446" spans="1:23" ht="12.75" customHeight="1" x14ac:dyDescent="0.2">
      <c r="A2446" s="247" t="str">
        <f>$A$41</f>
        <v>(Signature and Title of Contractors Representative)</v>
      </c>
      <c r="B2446" s="248"/>
      <c r="C2446" s="248"/>
      <c r="D2446" s="248"/>
      <c r="E2446" s="248"/>
      <c r="F2446" s="248"/>
      <c r="G2446" s="248"/>
      <c r="H2446" s="249"/>
      <c r="I2446" s="250" t="str">
        <f>IF($I$41="","",$I$41)</f>
        <v/>
      </c>
      <c r="J2446" s="192"/>
      <c r="K2446" s="253" t="str">
        <f>IF($K$41="","",$K$41)</f>
        <v/>
      </c>
      <c r="L2446" s="146"/>
      <c r="M2446" s="146"/>
      <c r="N2446" s="146"/>
      <c r="O2446" s="146"/>
      <c r="P2446" s="146"/>
      <c r="Q2446" s="146"/>
      <c r="R2446" s="146"/>
      <c r="S2446" s="146"/>
      <c r="T2446" s="146"/>
      <c r="U2446" s="254"/>
      <c r="V2446" s="258" t="str">
        <f>IF($V$41="","",$V$41)</f>
        <v/>
      </c>
      <c r="W2446" s="259"/>
    </row>
    <row r="2447" spans="1:23" x14ac:dyDescent="0.2">
      <c r="A2447" s="262" t="str">
        <f>IF($A$42="","",$A$42)</f>
        <v/>
      </c>
      <c r="B2447" s="263"/>
      <c r="C2447" s="263"/>
      <c r="D2447" s="263"/>
      <c r="E2447" s="263"/>
      <c r="F2447" s="263"/>
      <c r="G2447" s="263"/>
      <c r="H2447" s="264"/>
      <c r="I2447" s="193"/>
      <c r="J2447" s="192"/>
      <c r="K2447" s="253"/>
      <c r="L2447" s="146"/>
      <c r="M2447" s="146"/>
      <c r="N2447" s="146"/>
      <c r="O2447" s="146"/>
      <c r="P2447" s="146"/>
      <c r="Q2447" s="146"/>
      <c r="R2447" s="146"/>
      <c r="S2447" s="146"/>
      <c r="T2447" s="146"/>
      <c r="U2447" s="254"/>
      <c r="V2447" s="258"/>
      <c r="W2447" s="259"/>
    </row>
    <row r="2448" spans="1:23" x14ac:dyDescent="0.2">
      <c r="A2448" s="262"/>
      <c r="B2448" s="263"/>
      <c r="C2448" s="263"/>
      <c r="D2448" s="263"/>
      <c r="E2448" s="263"/>
      <c r="F2448" s="263"/>
      <c r="G2448" s="263"/>
      <c r="H2448" s="264"/>
      <c r="I2448" s="193"/>
      <c r="J2448" s="192"/>
      <c r="K2448" s="253"/>
      <c r="L2448" s="146"/>
      <c r="M2448" s="146"/>
      <c r="N2448" s="146"/>
      <c r="O2448" s="146"/>
      <c r="P2448" s="146"/>
      <c r="Q2448" s="146"/>
      <c r="R2448" s="146"/>
      <c r="S2448" s="146"/>
      <c r="T2448" s="146"/>
      <c r="U2448" s="254"/>
      <c r="V2448" s="258"/>
      <c r="W2448" s="259"/>
    </row>
    <row r="2449" spans="1:23" ht="13.5" thickBot="1" x14ac:dyDescent="0.25">
      <c r="A2449" s="265"/>
      <c r="B2449" s="266"/>
      <c r="C2449" s="266"/>
      <c r="D2449" s="266"/>
      <c r="E2449" s="266"/>
      <c r="F2449" s="266"/>
      <c r="G2449" s="266"/>
      <c r="H2449" s="267"/>
      <c r="I2449" s="251"/>
      <c r="J2449" s="252"/>
      <c r="K2449" s="255"/>
      <c r="L2449" s="256"/>
      <c r="M2449" s="256"/>
      <c r="N2449" s="256"/>
      <c r="O2449" s="256"/>
      <c r="P2449" s="256"/>
      <c r="Q2449" s="256"/>
      <c r="R2449" s="256"/>
      <c r="S2449" s="256"/>
      <c r="T2449" s="256"/>
      <c r="U2449" s="257"/>
      <c r="V2449" s="260"/>
      <c r="W2449" s="261"/>
    </row>
    <row r="2450" spans="1:23" x14ac:dyDescent="0.2">
      <c r="A2450" s="234" t="str">
        <f>$A$45</f>
        <v>Form FHWA- 1391 (Rev. 06-22)</v>
      </c>
      <c r="B2450" s="235"/>
      <c r="C2450" s="236"/>
      <c r="D2450" s="236"/>
      <c r="E2450" s="49"/>
      <c r="F2450" s="49"/>
      <c r="G2450" s="49"/>
      <c r="H2450" s="49"/>
      <c r="I2450" s="49"/>
      <c r="J2450" s="237" t="str">
        <f>$J$45</f>
        <v>PREVIOUS EDITIONS ARE OBSOLETE</v>
      </c>
      <c r="K2450" s="237"/>
      <c r="L2450" s="237"/>
      <c r="M2450" s="237"/>
      <c r="N2450" s="237"/>
      <c r="O2450" s="237"/>
      <c r="P2450" s="237"/>
      <c r="Q2450" s="237"/>
      <c r="R2450" s="237"/>
      <c r="S2450" s="237"/>
      <c r="T2450" s="237"/>
      <c r="U2450" s="237"/>
      <c r="V2450" s="237"/>
      <c r="W2450" s="237"/>
    </row>
    <row r="2451" spans="1:23" ht="13.5" thickBot="1" x14ac:dyDescent="0.25"/>
    <row r="2452" spans="1:23" s="52" customFormat="1" ht="18.75" thickBot="1" x14ac:dyDescent="0.3">
      <c r="A2452" s="207" t="str">
        <f>$A$10</f>
        <v xml:space="preserve">FEDERAL-AID HIGHWAY CONSTRUCTION CONTRACTORS ANNUAL EEO REPORT </v>
      </c>
      <c r="B2452" s="208"/>
      <c r="C2452" s="208"/>
      <c r="D2452" s="208"/>
      <c r="E2452" s="208"/>
      <c r="F2452" s="208"/>
      <c r="G2452" s="208"/>
      <c r="H2452" s="208"/>
      <c r="I2452" s="208"/>
      <c r="J2452" s="208"/>
      <c r="K2452" s="208"/>
      <c r="L2452" s="208"/>
      <c r="M2452" s="208"/>
      <c r="N2452" s="208"/>
      <c r="O2452" s="208"/>
      <c r="P2452" s="208"/>
      <c r="Q2452" s="208"/>
      <c r="R2452" s="208"/>
      <c r="S2452" s="208"/>
      <c r="T2452" s="208"/>
      <c r="U2452" s="208"/>
      <c r="V2452" s="208"/>
      <c r="W2452" s="209"/>
    </row>
    <row r="2453" spans="1:23" ht="12.75" customHeight="1" x14ac:dyDescent="0.2">
      <c r="A2453" s="210" t="str">
        <f>$A$11</f>
        <v xml:space="preserve">1. SELECT FIELD FROM DROPDOWN MENU: </v>
      </c>
      <c r="B2453" s="211"/>
      <c r="C2453" s="211"/>
      <c r="D2453" s="212"/>
      <c r="E2453" s="213" t="str">
        <f>$E$11</f>
        <v>2. COMPANY NAME, CITY, STATE:</v>
      </c>
      <c r="F2453" s="138"/>
      <c r="G2453" s="138"/>
      <c r="H2453" s="138"/>
      <c r="I2453" s="214"/>
      <c r="J2453" s="161" t="str">
        <f>$J$11</f>
        <v>3. PROJECT NAME or DESCRIPTION:</v>
      </c>
      <c r="K2453" s="162"/>
      <c r="L2453" s="162"/>
      <c r="M2453" s="162"/>
      <c r="N2453" s="163" t="str">
        <f>$N$11</f>
        <v>4. DOLLAR AMOUNT OF CONTRACT:</v>
      </c>
      <c r="O2453" s="164"/>
      <c r="P2453" s="164"/>
      <c r="Q2453" s="164"/>
      <c r="R2453" s="215" t="str">
        <f>$R$11</f>
        <v>5.REPORTING WEEK FOR THIS PROJECT:</v>
      </c>
      <c r="S2453" s="216"/>
      <c r="T2453" s="216"/>
      <c r="U2453" s="216"/>
      <c r="V2453" s="216"/>
      <c r="W2453" s="217"/>
    </row>
    <row r="2454" spans="1:23" ht="12.75" customHeight="1" x14ac:dyDescent="0.2">
      <c r="A2454" s="184"/>
      <c r="B2454" s="185"/>
      <c r="C2454" s="185"/>
      <c r="D2454" s="186"/>
      <c r="E2454" s="190" t="str">
        <f>IF($D$4="","Enter Company information at top of spreadsheet",$D$4)</f>
        <v>Enter Company information at top of spreadsheet</v>
      </c>
      <c r="F2454" s="191"/>
      <c r="G2454" s="191"/>
      <c r="H2454" s="191"/>
      <c r="I2454" s="192"/>
      <c r="J2454" s="165"/>
      <c r="K2454" s="166"/>
      <c r="L2454" s="166"/>
      <c r="M2454" s="166"/>
      <c r="N2454" s="169"/>
      <c r="O2454" s="170"/>
      <c r="P2454" s="170"/>
      <c r="Q2454" s="171"/>
      <c r="R2454" s="197"/>
      <c r="S2454" s="198"/>
      <c r="T2454" s="198"/>
      <c r="U2454" s="198"/>
      <c r="V2454" s="198"/>
      <c r="W2454" s="199"/>
    </row>
    <row r="2455" spans="1:23" x14ac:dyDescent="0.2">
      <c r="A2455" s="184"/>
      <c r="B2455" s="185"/>
      <c r="C2455" s="185"/>
      <c r="D2455" s="186"/>
      <c r="E2455" s="193"/>
      <c r="F2455" s="191"/>
      <c r="G2455" s="191"/>
      <c r="H2455" s="191"/>
      <c r="I2455" s="192"/>
      <c r="J2455" s="165"/>
      <c r="K2455" s="166"/>
      <c r="L2455" s="166"/>
      <c r="M2455" s="166"/>
      <c r="N2455" s="172"/>
      <c r="O2455" s="170"/>
      <c r="P2455" s="170"/>
      <c r="Q2455" s="171"/>
      <c r="R2455" s="200"/>
      <c r="S2455" s="198"/>
      <c r="T2455" s="198"/>
      <c r="U2455" s="198"/>
      <c r="V2455" s="198"/>
      <c r="W2455" s="199"/>
    </row>
    <row r="2456" spans="1:23" ht="13.5" thickBot="1" x14ac:dyDescent="0.25">
      <c r="A2456" s="187"/>
      <c r="B2456" s="188"/>
      <c r="C2456" s="188"/>
      <c r="D2456" s="189"/>
      <c r="E2456" s="194"/>
      <c r="F2456" s="195"/>
      <c r="G2456" s="195"/>
      <c r="H2456" s="195"/>
      <c r="I2456" s="196"/>
      <c r="J2456" s="167"/>
      <c r="K2456" s="168"/>
      <c r="L2456" s="168"/>
      <c r="M2456" s="168"/>
      <c r="N2456" s="173"/>
      <c r="O2456" s="174"/>
      <c r="P2456" s="174"/>
      <c r="Q2456" s="175"/>
      <c r="R2456" s="201"/>
      <c r="S2456" s="202"/>
      <c r="T2456" s="202"/>
      <c r="U2456" s="202"/>
      <c r="V2456" s="202"/>
      <c r="W2456" s="203"/>
    </row>
    <row r="2457" spans="1:23" ht="13.5" customHeight="1" thickBot="1" x14ac:dyDescent="0.25">
      <c r="A2457" s="204" t="str">
        <f>$A$15</f>
        <v>This collection of information is required by law and regulation 23 U.S.C. 140a and 23 CFR Part 230. The OMB control number for this collection is 2125-0019 expiring in March 2025.</v>
      </c>
      <c r="B2457" s="205"/>
      <c r="C2457" s="205"/>
      <c r="D2457" s="205"/>
      <c r="E2457" s="205"/>
      <c r="F2457" s="205"/>
      <c r="G2457" s="205"/>
      <c r="H2457" s="205"/>
      <c r="I2457" s="205"/>
      <c r="J2457" s="205"/>
      <c r="K2457" s="205"/>
      <c r="L2457" s="205"/>
      <c r="M2457" s="205"/>
      <c r="N2457" s="205"/>
      <c r="O2457" s="205"/>
      <c r="P2457" s="205"/>
      <c r="Q2457" s="205"/>
      <c r="R2457" s="205"/>
      <c r="S2457" s="205"/>
      <c r="T2457" s="205"/>
      <c r="U2457" s="205"/>
      <c r="V2457" s="205"/>
      <c r="W2457" s="206"/>
    </row>
    <row r="2458" spans="1:23" ht="27" customHeight="1" thickBot="1" x14ac:dyDescent="0.25">
      <c r="A2458" s="178" t="str">
        <f>$A$16</f>
        <v>6. WORKFORCE ON FEDERAL-AID AND CONSTRUCTION SITE(S) DURING LAST FULL PAY PERIOD ENDING IN JULY 2024</v>
      </c>
      <c r="B2458" s="179"/>
      <c r="C2458" s="179"/>
      <c r="D2458" s="179"/>
      <c r="E2458" s="179"/>
      <c r="F2458" s="179"/>
      <c r="G2458" s="179"/>
      <c r="H2458" s="179"/>
      <c r="I2458" s="179"/>
      <c r="J2458" s="179"/>
      <c r="K2458" s="179"/>
      <c r="L2458" s="179"/>
      <c r="M2458" s="179"/>
      <c r="N2458" s="179"/>
      <c r="O2458" s="179"/>
      <c r="P2458" s="179"/>
      <c r="Q2458" s="179"/>
      <c r="R2458" s="179"/>
      <c r="S2458" s="179"/>
      <c r="T2458" s="179"/>
      <c r="U2458" s="179"/>
      <c r="V2458" s="179"/>
      <c r="W2458" s="180"/>
    </row>
    <row r="2459" spans="1:23" ht="14.25" thickTop="1" thickBot="1" x14ac:dyDescent="0.25">
      <c r="A2459" s="181" t="str">
        <f>$A$17</f>
        <v>TABLE A</v>
      </c>
      <c r="B2459" s="182"/>
      <c r="C2459" s="182"/>
      <c r="D2459" s="182"/>
      <c r="E2459" s="182"/>
      <c r="F2459" s="182"/>
      <c r="G2459" s="182"/>
      <c r="H2459" s="182"/>
      <c r="I2459" s="182"/>
      <c r="J2459" s="182"/>
      <c r="K2459" s="182"/>
      <c r="L2459" s="182"/>
      <c r="M2459" s="182"/>
      <c r="N2459" s="182"/>
      <c r="O2459" s="182"/>
      <c r="P2459" s="182"/>
      <c r="Q2459" s="182"/>
      <c r="R2459" s="182"/>
      <c r="S2459" s="183"/>
      <c r="T2459" s="231" t="str">
        <f>$T$17</f>
        <v>TABLE B</v>
      </c>
      <c r="U2459" s="232"/>
      <c r="V2459" s="232"/>
      <c r="W2459" s="233"/>
    </row>
    <row r="2460" spans="1:23" ht="99.75" customHeight="1" thickTop="1" thickBot="1" x14ac:dyDescent="0.25">
      <c r="A2460" s="32" t="str">
        <f>$A$18</f>
        <v>JOB CATEGORIES</v>
      </c>
      <c r="B2460" s="238" t="str">
        <f>$B$18</f>
        <v>TOTAL EMPLOYED</v>
      </c>
      <c r="C2460" s="239"/>
      <c r="D2460" s="240" t="str">
        <f>$D$18</f>
        <v>TOTAL RACIAL / ETHNIC MINORITY</v>
      </c>
      <c r="E2460" s="241"/>
      <c r="F2460" s="242" t="str">
        <f>$F$18</f>
        <v>BLACK or
AFRICAN
AMERICAN</v>
      </c>
      <c r="G2460" s="177"/>
      <c r="H2460" s="176" t="str">
        <f>$H$18</f>
        <v>HISPANIC OR LATINO</v>
      </c>
      <c r="I2460" s="177"/>
      <c r="J2460" s="176" t="str">
        <f>$J$18</f>
        <v>AMERICAN 
INDIAN OR 
ALASKA 
NATIVE</v>
      </c>
      <c r="K2460" s="177"/>
      <c r="L2460" s="176" t="str">
        <f>$L$18</f>
        <v>ASIAN</v>
      </c>
      <c r="M2460" s="177"/>
      <c r="N2460" s="176" t="str">
        <f>$N$18</f>
        <v>NATIVE 
HAWAIIAN OR 
OTHER PACIFIC ISLANDER</v>
      </c>
      <c r="O2460" s="177"/>
      <c r="P2460" s="176" t="str">
        <f>$P$18</f>
        <v>TWO OR MORE RACES</v>
      </c>
      <c r="Q2460" s="177"/>
      <c r="R2460" s="176" t="str">
        <f>$R$18</f>
        <v xml:space="preserve">WHITE </v>
      </c>
      <c r="S2460" s="218"/>
      <c r="T2460" s="219" t="str">
        <f>$T$18</f>
        <v>APPRENTICES</v>
      </c>
      <c r="U2460" s="219"/>
      <c r="V2460" s="220" t="str">
        <f>$V$18</f>
        <v>ON THE JOB TRAINEES</v>
      </c>
      <c r="W2460" s="221"/>
    </row>
    <row r="2461" spans="1:23" ht="13.5" thickBot="1" x14ac:dyDescent="0.25">
      <c r="A2461" s="33"/>
      <c r="B2461" s="34" t="str">
        <f>$B$19</f>
        <v>M</v>
      </c>
      <c r="C2461" s="35" t="str">
        <f>$C$19</f>
        <v>F</v>
      </c>
      <c r="D2461" s="36" t="str">
        <f>$D$19</f>
        <v>M</v>
      </c>
      <c r="E2461" s="35" t="str">
        <f>$E$19</f>
        <v>F</v>
      </c>
      <c r="F2461" s="37" t="str">
        <f>$F$19</f>
        <v>M</v>
      </c>
      <c r="G2461" s="38" t="str">
        <f>$G$19</f>
        <v>F</v>
      </c>
      <c r="H2461" s="39" t="str">
        <f>$H$19</f>
        <v>M</v>
      </c>
      <c r="I2461" s="38" t="str">
        <f>$I$19</f>
        <v>F</v>
      </c>
      <c r="J2461" s="39" t="str">
        <f>$J$19</f>
        <v>M</v>
      </c>
      <c r="K2461" s="38" t="str">
        <f>$K$19</f>
        <v>F</v>
      </c>
      <c r="L2461" s="39" t="str">
        <f>$L$19</f>
        <v>M</v>
      </c>
      <c r="M2461" s="38" t="str">
        <f>$M$19</f>
        <v>F</v>
      </c>
      <c r="N2461" s="39" t="str">
        <f>$N$19</f>
        <v>M</v>
      </c>
      <c r="O2461" s="38" t="str">
        <f>$O$19</f>
        <v>F</v>
      </c>
      <c r="P2461" s="39" t="str">
        <f>$P$19</f>
        <v>M</v>
      </c>
      <c r="Q2461" s="38" t="str">
        <f>$Q$19</f>
        <v>F</v>
      </c>
      <c r="R2461" s="39" t="str">
        <f>$R$19</f>
        <v>M</v>
      </c>
      <c r="S2461" s="40" t="str">
        <f>$S$19</f>
        <v>F</v>
      </c>
      <c r="T2461" s="41" t="str">
        <f>$T$19</f>
        <v>M</v>
      </c>
      <c r="U2461" s="35" t="str">
        <f>$U$19</f>
        <v>F</v>
      </c>
      <c r="V2461" s="96" t="str">
        <f>$V$19</f>
        <v>M</v>
      </c>
      <c r="W2461" s="42" t="str">
        <f>$W$19</f>
        <v>F</v>
      </c>
    </row>
    <row r="2462" spans="1:23" ht="13.5" thickBot="1" x14ac:dyDescent="0.25">
      <c r="A2462" s="43" t="str">
        <f>$A$20</f>
        <v>OFFICIALS</v>
      </c>
      <c r="B2462" s="111">
        <f>F2462+H2462+J2462+L2462+N2462+P2462+R2462</f>
        <v>0</v>
      </c>
      <c r="C2462" s="112">
        <f t="shared" ref="C2462:C2476" si="395">G2462+I2462+K2462+M2462+O2462+Q2462+S2462</f>
        <v>0</v>
      </c>
      <c r="D2462" s="113">
        <f t="shared" ref="D2462:D2476" si="396">F2462+H2462+J2462+L2462+N2462+P2462</f>
        <v>0</v>
      </c>
      <c r="E2462" s="112">
        <f t="shared" ref="E2462:E2476" si="397">G2462+I2462+K2462+M2462+O2462+Q2462</f>
        <v>0</v>
      </c>
      <c r="F2462" s="55"/>
      <c r="G2462" s="56"/>
      <c r="H2462" s="57"/>
      <c r="I2462" s="56"/>
      <c r="J2462" s="57"/>
      <c r="K2462" s="56"/>
      <c r="L2462" s="57"/>
      <c r="M2462" s="56"/>
      <c r="N2462" s="57"/>
      <c r="O2462" s="56"/>
      <c r="P2462" s="57"/>
      <c r="Q2462" s="56"/>
      <c r="R2462" s="58"/>
      <c r="S2462" s="59"/>
      <c r="T2462" s="128"/>
      <c r="U2462" s="129"/>
      <c r="V2462" s="128"/>
      <c r="W2462" s="130"/>
    </row>
    <row r="2463" spans="1:23" ht="13.5" thickBot="1" x14ac:dyDescent="0.25">
      <c r="A2463" s="43" t="str">
        <f>$A$21</f>
        <v>SUPERVISORS</v>
      </c>
      <c r="B2463" s="111">
        <f t="shared" ref="B2463:B2476" si="398">F2463+H2463+J2463+L2463+N2463+P2463+R2463</f>
        <v>0</v>
      </c>
      <c r="C2463" s="112">
        <f t="shared" si="395"/>
        <v>0</v>
      </c>
      <c r="D2463" s="113">
        <f t="shared" si="396"/>
        <v>0</v>
      </c>
      <c r="E2463" s="112">
        <f t="shared" si="397"/>
        <v>0</v>
      </c>
      <c r="F2463" s="55"/>
      <c r="G2463" s="56"/>
      <c r="H2463" s="57"/>
      <c r="I2463" s="56"/>
      <c r="J2463" s="57"/>
      <c r="K2463" s="56"/>
      <c r="L2463" s="57"/>
      <c r="M2463" s="56"/>
      <c r="N2463" s="57"/>
      <c r="O2463" s="56"/>
      <c r="P2463" s="57"/>
      <c r="Q2463" s="60"/>
      <c r="R2463" s="61"/>
      <c r="S2463" s="62"/>
      <c r="T2463" s="131"/>
      <c r="U2463" s="132"/>
      <c r="V2463" s="131"/>
      <c r="W2463" s="133"/>
    </row>
    <row r="2464" spans="1:23" ht="13.5" thickBot="1" x14ac:dyDescent="0.25">
      <c r="A2464" s="43" t="str">
        <f>$A$22</f>
        <v>FOREMEN/WOMEN</v>
      </c>
      <c r="B2464" s="111">
        <f t="shared" si="398"/>
        <v>0</v>
      </c>
      <c r="C2464" s="112">
        <f t="shared" si="395"/>
        <v>0</v>
      </c>
      <c r="D2464" s="113">
        <f t="shared" si="396"/>
        <v>0</v>
      </c>
      <c r="E2464" s="112">
        <f t="shared" si="397"/>
        <v>0</v>
      </c>
      <c r="F2464" s="55"/>
      <c r="G2464" s="56"/>
      <c r="H2464" s="57"/>
      <c r="I2464" s="56"/>
      <c r="J2464" s="57"/>
      <c r="K2464" s="56"/>
      <c r="L2464" s="57"/>
      <c r="M2464" s="56"/>
      <c r="N2464" s="57"/>
      <c r="O2464" s="56"/>
      <c r="P2464" s="57"/>
      <c r="Q2464" s="60"/>
      <c r="R2464" s="65"/>
      <c r="S2464" s="66"/>
      <c r="T2464" s="134"/>
      <c r="U2464" s="135"/>
      <c r="V2464" s="134"/>
      <c r="W2464" s="136"/>
    </row>
    <row r="2465" spans="1:23" ht="13.5" thickBot="1" x14ac:dyDescent="0.25">
      <c r="A2465" s="43" t="str">
        <f>$A$23</f>
        <v>CLERICAL</v>
      </c>
      <c r="B2465" s="111">
        <f t="shared" si="398"/>
        <v>0</v>
      </c>
      <c r="C2465" s="112">
        <f t="shared" si="395"/>
        <v>0</v>
      </c>
      <c r="D2465" s="113">
        <f t="shared" si="396"/>
        <v>0</v>
      </c>
      <c r="E2465" s="112">
        <f t="shared" si="397"/>
        <v>0</v>
      </c>
      <c r="F2465" s="55"/>
      <c r="G2465" s="56"/>
      <c r="H2465" s="57"/>
      <c r="I2465" s="56"/>
      <c r="J2465" s="57"/>
      <c r="K2465" s="56"/>
      <c r="L2465" s="57"/>
      <c r="M2465" s="56"/>
      <c r="N2465" s="57"/>
      <c r="O2465" s="56"/>
      <c r="P2465" s="57"/>
      <c r="Q2465" s="60"/>
      <c r="R2465" s="65"/>
      <c r="S2465" s="66"/>
      <c r="T2465" s="134"/>
      <c r="U2465" s="135"/>
      <c r="V2465" s="134"/>
      <c r="W2465" s="136"/>
    </row>
    <row r="2466" spans="1:23" ht="13.5" thickBot="1" x14ac:dyDescent="0.25">
      <c r="A2466" s="43" t="str">
        <f>$A$24</f>
        <v>EQUIPMENT OPERATORS</v>
      </c>
      <c r="B2466" s="111">
        <f t="shared" si="398"/>
        <v>0</v>
      </c>
      <c r="C2466" s="112">
        <f t="shared" si="395"/>
        <v>0</v>
      </c>
      <c r="D2466" s="113">
        <f t="shared" si="396"/>
        <v>0</v>
      </c>
      <c r="E2466" s="112">
        <f t="shared" si="397"/>
        <v>0</v>
      </c>
      <c r="F2466" s="55"/>
      <c r="G2466" s="56"/>
      <c r="H2466" s="57"/>
      <c r="I2466" s="56"/>
      <c r="J2466" s="57"/>
      <c r="K2466" s="56"/>
      <c r="L2466" s="57"/>
      <c r="M2466" s="56"/>
      <c r="N2466" s="57"/>
      <c r="O2466" s="56"/>
      <c r="P2466" s="57"/>
      <c r="Q2466" s="60"/>
      <c r="R2466" s="65"/>
      <c r="S2466" s="66"/>
      <c r="T2466" s="67"/>
      <c r="U2466" s="89"/>
      <c r="V2466" s="67"/>
      <c r="W2466" s="68"/>
    </row>
    <row r="2467" spans="1:23" ht="13.5" thickBot="1" x14ac:dyDescent="0.25">
      <c r="A2467" s="43" t="str">
        <f>$A$25</f>
        <v>MECHANICS</v>
      </c>
      <c r="B2467" s="111">
        <f t="shared" si="398"/>
        <v>0</v>
      </c>
      <c r="C2467" s="112">
        <f t="shared" si="395"/>
        <v>0</v>
      </c>
      <c r="D2467" s="113">
        <f t="shared" si="396"/>
        <v>0</v>
      </c>
      <c r="E2467" s="112">
        <f t="shared" si="397"/>
        <v>0</v>
      </c>
      <c r="F2467" s="55"/>
      <c r="G2467" s="56"/>
      <c r="H2467" s="57"/>
      <c r="I2467" s="56"/>
      <c r="J2467" s="57"/>
      <c r="K2467" s="56"/>
      <c r="L2467" s="57"/>
      <c r="M2467" s="56"/>
      <c r="N2467" s="57"/>
      <c r="O2467" s="56"/>
      <c r="P2467" s="57"/>
      <c r="Q2467" s="60"/>
      <c r="R2467" s="65"/>
      <c r="S2467" s="66"/>
      <c r="T2467" s="67"/>
      <c r="U2467" s="89"/>
      <c r="V2467" s="67"/>
      <c r="W2467" s="68"/>
    </row>
    <row r="2468" spans="1:23" ht="13.5" thickBot="1" x14ac:dyDescent="0.25">
      <c r="A2468" s="43" t="str">
        <f>$A$26</f>
        <v>TRUCK DRIVERS</v>
      </c>
      <c r="B2468" s="111">
        <f t="shared" si="398"/>
        <v>0</v>
      </c>
      <c r="C2468" s="112">
        <f t="shared" si="395"/>
        <v>0</v>
      </c>
      <c r="D2468" s="113">
        <f t="shared" si="396"/>
        <v>0</v>
      </c>
      <c r="E2468" s="112">
        <f t="shared" si="397"/>
        <v>0</v>
      </c>
      <c r="F2468" s="55"/>
      <c r="G2468" s="56"/>
      <c r="H2468" s="57"/>
      <c r="I2468" s="56"/>
      <c r="J2468" s="57"/>
      <c r="K2468" s="56"/>
      <c r="L2468" s="57"/>
      <c r="M2468" s="56"/>
      <c r="N2468" s="57"/>
      <c r="O2468" s="56"/>
      <c r="P2468" s="57"/>
      <c r="Q2468" s="60"/>
      <c r="R2468" s="69"/>
      <c r="S2468" s="70"/>
      <c r="T2468" s="63"/>
      <c r="U2468" s="90"/>
      <c r="V2468" s="63"/>
      <c r="W2468" s="64"/>
    </row>
    <row r="2469" spans="1:23" ht="13.5" thickBot="1" x14ac:dyDescent="0.25">
      <c r="A2469" s="43" t="str">
        <f>$A$27</f>
        <v>IRONWORKERS</v>
      </c>
      <c r="B2469" s="111">
        <f t="shared" si="398"/>
        <v>0</v>
      </c>
      <c r="C2469" s="112">
        <f t="shared" si="395"/>
        <v>0</v>
      </c>
      <c r="D2469" s="113">
        <f t="shared" si="396"/>
        <v>0</v>
      </c>
      <c r="E2469" s="112">
        <f t="shared" si="397"/>
        <v>0</v>
      </c>
      <c r="F2469" s="55"/>
      <c r="G2469" s="56"/>
      <c r="H2469" s="57"/>
      <c r="I2469" s="56"/>
      <c r="J2469" s="57"/>
      <c r="K2469" s="56"/>
      <c r="L2469" s="57"/>
      <c r="M2469" s="56"/>
      <c r="N2469" s="57"/>
      <c r="O2469" s="56"/>
      <c r="P2469" s="57"/>
      <c r="Q2469" s="60"/>
      <c r="R2469" s="71"/>
      <c r="S2469" s="72"/>
      <c r="T2469" s="73"/>
      <c r="U2469" s="91"/>
      <c r="V2469" s="73"/>
      <c r="W2469" s="74"/>
    </row>
    <row r="2470" spans="1:23" ht="13.5" thickBot="1" x14ac:dyDescent="0.25">
      <c r="A2470" s="43" t="str">
        <f>$A$28</f>
        <v>CARPENTERS</v>
      </c>
      <c r="B2470" s="111">
        <f t="shared" si="398"/>
        <v>0</v>
      </c>
      <c r="C2470" s="112">
        <f t="shared" si="395"/>
        <v>0</v>
      </c>
      <c r="D2470" s="113">
        <f t="shared" si="396"/>
        <v>0</v>
      </c>
      <c r="E2470" s="112">
        <f t="shared" si="397"/>
        <v>0</v>
      </c>
      <c r="F2470" s="55"/>
      <c r="G2470" s="56"/>
      <c r="H2470" s="57"/>
      <c r="I2470" s="56"/>
      <c r="J2470" s="57"/>
      <c r="K2470" s="56"/>
      <c r="L2470" s="57"/>
      <c r="M2470" s="56"/>
      <c r="N2470" s="57"/>
      <c r="O2470" s="56"/>
      <c r="P2470" s="57"/>
      <c r="Q2470" s="60"/>
      <c r="R2470" s="71"/>
      <c r="S2470" s="72"/>
      <c r="T2470" s="73"/>
      <c r="U2470" s="91"/>
      <c r="V2470" s="73"/>
      <c r="W2470" s="74"/>
    </row>
    <row r="2471" spans="1:23" ht="13.5" thickBot="1" x14ac:dyDescent="0.25">
      <c r="A2471" s="43" t="str">
        <f>$A$29</f>
        <v>CEMENT MASONS</v>
      </c>
      <c r="B2471" s="111">
        <f t="shared" si="398"/>
        <v>0</v>
      </c>
      <c r="C2471" s="112">
        <f t="shared" si="395"/>
        <v>0</v>
      </c>
      <c r="D2471" s="113">
        <f t="shared" si="396"/>
        <v>0</v>
      </c>
      <c r="E2471" s="112">
        <f t="shared" si="397"/>
        <v>0</v>
      </c>
      <c r="F2471" s="55"/>
      <c r="G2471" s="56"/>
      <c r="H2471" s="57"/>
      <c r="I2471" s="56"/>
      <c r="J2471" s="57"/>
      <c r="K2471" s="56"/>
      <c r="L2471" s="57"/>
      <c r="M2471" s="56"/>
      <c r="N2471" s="57"/>
      <c r="O2471" s="56"/>
      <c r="P2471" s="57"/>
      <c r="Q2471" s="60"/>
      <c r="R2471" s="71"/>
      <c r="S2471" s="72"/>
      <c r="T2471" s="73"/>
      <c r="U2471" s="91"/>
      <c r="V2471" s="73"/>
      <c r="W2471" s="74"/>
    </row>
    <row r="2472" spans="1:23" ht="13.5" thickBot="1" x14ac:dyDescent="0.25">
      <c r="A2472" s="43" t="str">
        <f>$A$30</f>
        <v>ELECTRICIANS</v>
      </c>
      <c r="B2472" s="111">
        <f t="shared" si="398"/>
        <v>0</v>
      </c>
      <c r="C2472" s="112">
        <f t="shared" si="395"/>
        <v>0</v>
      </c>
      <c r="D2472" s="113">
        <f t="shared" si="396"/>
        <v>0</v>
      </c>
      <c r="E2472" s="112">
        <f t="shared" si="397"/>
        <v>0</v>
      </c>
      <c r="F2472" s="55"/>
      <c r="G2472" s="56"/>
      <c r="H2472" s="57"/>
      <c r="I2472" s="56"/>
      <c r="J2472" s="57"/>
      <c r="K2472" s="56"/>
      <c r="L2472" s="57"/>
      <c r="M2472" s="56"/>
      <c r="N2472" s="57"/>
      <c r="O2472" s="56"/>
      <c r="P2472" s="57"/>
      <c r="Q2472" s="60"/>
      <c r="R2472" s="71"/>
      <c r="S2472" s="72"/>
      <c r="T2472" s="73"/>
      <c r="U2472" s="91"/>
      <c r="V2472" s="73"/>
      <c r="W2472" s="74"/>
    </row>
    <row r="2473" spans="1:23" ht="13.5" thickBot="1" x14ac:dyDescent="0.25">
      <c r="A2473" s="43" t="str">
        <f>$A$31</f>
        <v>PIPEFITTER/PLUMBERS</v>
      </c>
      <c r="B2473" s="111">
        <f t="shared" si="398"/>
        <v>0</v>
      </c>
      <c r="C2473" s="112">
        <f t="shared" si="395"/>
        <v>0</v>
      </c>
      <c r="D2473" s="113">
        <f t="shared" si="396"/>
        <v>0</v>
      </c>
      <c r="E2473" s="112">
        <f t="shared" si="397"/>
        <v>0</v>
      </c>
      <c r="F2473" s="55"/>
      <c r="G2473" s="56"/>
      <c r="H2473" s="57"/>
      <c r="I2473" s="56"/>
      <c r="J2473" s="57"/>
      <c r="K2473" s="56"/>
      <c r="L2473" s="57"/>
      <c r="M2473" s="56"/>
      <c r="N2473" s="57"/>
      <c r="O2473" s="56"/>
      <c r="P2473" s="57"/>
      <c r="Q2473" s="56"/>
      <c r="R2473" s="75"/>
      <c r="S2473" s="76"/>
      <c r="T2473" s="77"/>
      <c r="U2473" s="92"/>
      <c r="V2473" s="77"/>
      <c r="W2473" s="78"/>
    </row>
    <row r="2474" spans="1:23" ht="13.5" thickBot="1" x14ac:dyDescent="0.25">
      <c r="A2474" s="43" t="str">
        <f>$A$32</f>
        <v>PAINTERS</v>
      </c>
      <c r="B2474" s="111">
        <f t="shared" si="398"/>
        <v>0</v>
      </c>
      <c r="C2474" s="112">
        <f t="shared" si="395"/>
        <v>0</v>
      </c>
      <c r="D2474" s="113">
        <f t="shared" si="396"/>
        <v>0</v>
      </c>
      <c r="E2474" s="112">
        <f t="shared" si="397"/>
        <v>0</v>
      </c>
      <c r="F2474" s="55"/>
      <c r="G2474" s="56"/>
      <c r="H2474" s="57"/>
      <c r="I2474" s="56"/>
      <c r="J2474" s="57"/>
      <c r="K2474" s="56"/>
      <c r="L2474" s="57"/>
      <c r="M2474" s="56"/>
      <c r="N2474" s="57"/>
      <c r="O2474" s="56"/>
      <c r="P2474" s="57"/>
      <c r="Q2474" s="56"/>
      <c r="R2474" s="57"/>
      <c r="S2474" s="79"/>
      <c r="T2474" s="80"/>
      <c r="U2474" s="93"/>
      <c r="V2474" s="80"/>
      <c r="W2474" s="81"/>
    </row>
    <row r="2475" spans="1:23" ht="13.5" thickBot="1" x14ac:dyDescent="0.25">
      <c r="A2475" s="43" t="str">
        <f>$A$33</f>
        <v>LABORERS-SEMI SKILLED</v>
      </c>
      <c r="B2475" s="111">
        <f t="shared" si="398"/>
        <v>0</v>
      </c>
      <c r="C2475" s="112">
        <f t="shared" si="395"/>
        <v>0</v>
      </c>
      <c r="D2475" s="113">
        <f t="shared" si="396"/>
        <v>0</v>
      </c>
      <c r="E2475" s="112">
        <f t="shared" si="397"/>
        <v>0</v>
      </c>
      <c r="F2475" s="55"/>
      <c r="G2475" s="56"/>
      <c r="H2475" s="57"/>
      <c r="I2475" s="56"/>
      <c r="J2475" s="57"/>
      <c r="K2475" s="56"/>
      <c r="L2475" s="57"/>
      <c r="M2475" s="56"/>
      <c r="N2475" s="57"/>
      <c r="O2475" s="56"/>
      <c r="P2475" s="57"/>
      <c r="Q2475" s="56"/>
      <c r="R2475" s="57"/>
      <c r="S2475" s="79"/>
      <c r="T2475" s="80"/>
      <c r="U2475" s="93"/>
      <c r="V2475" s="80"/>
      <c r="W2475" s="81"/>
    </row>
    <row r="2476" spans="1:23" ht="13.5" thickBot="1" x14ac:dyDescent="0.25">
      <c r="A2476" s="43" t="str">
        <f>$A$34</f>
        <v>LABORERS-UNSKILLED</v>
      </c>
      <c r="B2476" s="111">
        <f t="shared" si="398"/>
        <v>0</v>
      </c>
      <c r="C2476" s="112">
        <f t="shared" si="395"/>
        <v>0</v>
      </c>
      <c r="D2476" s="113">
        <f t="shared" si="396"/>
        <v>0</v>
      </c>
      <c r="E2476" s="112">
        <f t="shared" si="397"/>
        <v>0</v>
      </c>
      <c r="F2476" s="55"/>
      <c r="G2476" s="56"/>
      <c r="H2476" s="57"/>
      <c r="I2476" s="56"/>
      <c r="J2476" s="57"/>
      <c r="K2476" s="56"/>
      <c r="L2476" s="57"/>
      <c r="M2476" s="56"/>
      <c r="N2476" s="57"/>
      <c r="O2476" s="56"/>
      <c r="P2476" s="57"/>
      <c r="Q2476" s="56"/>
      <c r="R2476" s="57"/>
      <c r="S2476" s="79"/>
      <c r="T2476" s="80"/>
      <c r="U2476" s="93"/>
      <c r="V2476" s="80"/>
      <c r="W2476" s="81"/>
    </row>
    <row r="2477" spans="1:23" ht="13.5" thickBot="1" x14ac:dyDescent="0.25">
      <c r="A2477" s="43" t="str">
        <f>$A$35</f>
        <v>TOTAL</v>
      </c>
      <c r="B2477" s="114">
        <f t="shared" ref="B2477:O2477" si="399">SUM(B2462:B2476)</f>
        <v>0</v>
      </c>
      <c r="C2477" s="110">
        <f t="shared" si="399"/>
        <v>0</v>
      </c>
      <c r="D2477" s="115">
        <f t="shared" si="399"/>
        <v>0</v>
      </c>
      <c r="E2477" s="109">
        <f t="shared" si="399"/>
        <v>0</v>
      </c>
      <c r="F2477" s="107">
        <f t="shared" si="399"/>
        <v>0</v>
      </c>
      <c r="G2477" s="108">
        <f t="shared" si="399"/>
        <v>0</v>
      </c>
      <c r="H2477" s="107">
        <f t="shared" si="399"/>
        <v>0</v>
      </c>
      <c r="I2477" s="108">
        <f t="shared" si="399"/>
        <v>0</v>
      </c>
      <c r="J2477" s="107">
        <f t="shared" si="399"/>
        <v>0</v>
      </c>
      <c r="K2477" s="108">
        <f t="shared" si="399"/>
        <v>0</v>
      </c>
      <c r="L2477" s="107">
        <f t="shared" si="399"/>
        <v>0</v>
      </c>
      <c r="M2477" s="108">
        <f t="shared" si="399"/>
        <v>0</v>
      </c>
      <c r="N2477" s="107">
        <f t="shared" si="399"/>
        <v>0</v>
      </c>
      <c r="O2477" s="108">
        <f t="shared" si="399"/>
        <v>0</v>
      </c>
      <c r="P2477" s="107">
        <f>SUM(P2462:P2476)</f>
        <v>0</v>
      </c>
      <c r="Q2477" s="108">
        <f>SUM(Q2462:Q2476)</f>
        <v>0</v>
      </c>
      <c r="R2477" s="107">
        <f t="shared" ref="R2477:S2477" si="400">SUM(R2462:R2476)</f>
        <v>0</v>
      </c>
      <c r="S2477" s="109">
        <f t="shared" si="400"/>
        <v>0</v>
      </c>
      <c r="T2477" s="107">
        <f>SUM(T2462:T2476)</f>
        <v>0</v>
      </c>
      <c r="U2477" s="110">
        <f>SUM(U2462:U2476)</f>
        <v>0</v>
      </c>
      <c r="V2477" s="107">
        <f>SUM(V2462:V2476)</f>
        <v>0</v>
      </c>
      <c r="W2477" s="109">
        <f>SUM(W2462:W2476)</f>
        <v>0</v>
      </c>
    </row>
    <row r="2478" spans="1:23" ht="12.75" customHeight="1" x14ac:dyDescent="0.2">
      <c r="A2478" s="222" t="str">
        <f>$A$36</f>
        <v>TABLE C (Table B data by racial status)</v>
      </c>
      <c r="B2478" s="223"/>
      <c r="C2478" s="223"/>
      <c r="D2478" s="223"/>
      <c r="E2478" s="223"/>
      <c r="F2478" s="223"/>
      <c r="G2478" s="223"/>
      <c r="H2478" s="223"/>
      <c r="I2478" s="223"/>
      <c r="J2478" s="223"/>
      <c r="K2478" s="223"/>
      <c r="L2478" s="223"/>
      <c r="M2478" s="223"/>
      <c r="N2478" s="223"/>
      <c r="O2478" s="223"/>
      <c r="P2478" s="223"/>
      <c r="Q2478" s="223"/>
      <c r="R2478" s="223"/>
      <c r="S2478" s="223"/>
      <c r="T2478" s="223"/>
      <c r="U2478" s="223"/>
      <c r="V2478" s="223"/>
      <c r="W2478" s="224"/>
    </row>
    <row r="2479" spans="1:23" ht="13.5" thickBot="1" x14ac:dyDescent="0.25">
      <c r="A2479" s="225"/>
      <c r="B2479" s="226"/>
      <c r="C2479" s="226"/>
      <c r="D2479" s="226"/>
      <c r="E2479" s="226"/>
      <c r="F2479" s="226"/>
      <c r="G2479" s="226"/>
      <c r="H2479" s="226"/>
      <c r="I2479" s="226"/>
      <c r="J2479" s="226"/>
      <c r="K2479" s="226"/>
      <c r="L2479" s="226"/>
      <c r="M2479" s="226"/>
      <c r="N2479" s="226"/>
      <c r="O2479" s="226"/>
      <c r="P2479" s="226"/>
      <c r="Q2479" s="226"/>
      <c r="R2479" s="226"/>
      <c r="S2479" s="226"/>
      <c r="T2479" s="226"/>
      <c r="U2479" s="226"/>
      <c r="V2479" s="226"/>
      <c r="W2479" s="227"/>
    </row>
    <row r="2480" spans="1:23" ht="13.5" thickBot="1" x14ac:dyDescent="0.25">
      <c r="A2480" s="43" t="str">
        <f>$A$38</f>
        <v>APPRENTICES</v>
      </c>
      <c r="B2480" s="112">
        <f>F2480+H2480+J2480+L2480+N2480+P2480+R2480</f>
        <v>0</v>
      </c>
      <c r="C2480" s="110">
        <f>G2480+I2480+K2480+M2480+O2480+Q2480+S2480</f>
        <v>0</v>
      </c>
      <c r="D2480" s="115">
        <f>F2480+H2480+J2480+L2480+N2480+P2480</f>
        <v>0</v>
      </c>
      <c r="E2480" s="112">
        <f>G2480+I2480+K2480+M2480+O2480+Q2480</f>
        <v>0</v>
      </c>
      <c r="F2480" s="94"/>
      <c r="G2480" s="56"/>
      <c r="H2480" s="95"/>
      <c r="I2480" s="56"/>
      <c r="J2480" s="95"/>
      <c r="K2480" s="56"/>
      <c r="L2480" s="95"/>
      <c r="M2480" s="56"/>
      <c r="N2480" s="95"/>
      <c r="O2480" s="56"/>
      <c r="P2480" s="95"/>
      <c r="Q2480" s="56"/>
      <c r="R2480" s="95"/>
      <c r="S2480" s="56"/>
      <c r="T2480" s="44"/>
      <c r="U2480" s="45"/>
      <c r="V2480" s="44"/>
      <c r="W2480" s="45"/>
    </row>
    <row r="2481" spans="1:23" ht="13.5" thickBot="1" x14ac:dyDescent="0.25">
      <c r="A2481" s="43" t="str">
        <f>$A$39</f>
        <v>OJT TRAINEES</v>
      </c>
      <c r="B2481" s="112">
        <f>F2481+H2481+J2481+L2481+N2481+P2481+R2481</f>
        <v>0</v>
      </c>
      <c r="C2481" s="110">
        <f>G2481+I2481+K2481+M2481+O2481+Q2481+S2481</f>
        <v>0</v>
      </c>
      <c r="D2481" s="115">
        <f>F2481+H2481+J2481+L2481+N2481+P2481</f>
        <v>0</v>
      </c>
      <c r="E2481" s="112">
        <f>G2481+I2481+K2481+M2481+O2481+Q2481</f>
        <v>0</v>
      </c>
      <c r="F2481" s="94"/>
      <c r="G2481" s="56"/>
      <c r="H2481" s="95"/>
      <c r="I2481" s="56"/>
      <c r="J2481" s="95"/>
      <c r="K2481" s="56"/>
      <c r="L2481" s="95"/>
      <c r="M2481" s="56"/>
      <c r="N2481" s="95"/>
      <c r="O2481" s="56"/>
      <c r="P2481" s="95"/>
      <c r="Q2481" s="56"/>
      <c r="R2481" s="95"/>
      <c r="S2481" s="56"/>
      <c r="T2481" s="46"/>
      <c r="U2481" s="47"/>
      <c r="V2481" s="46"/>
      <c r="W2481" s="47"/>
    </row>
    <row r="2482" spans="1:23" ht="15.75" customHeight="1" x14ac:dyDescent="0.2">
      <c r="A2482" s="228" t="str">
        <f>$A$40</f>
        <v xml:space="preserve">8. PREPARED BY: </v>
      </c>
      <c r="B2482" s="229"/>
      <c r="C2482" s="229"/>
      <c r="D2482" s="229"/>
      <c r="E2482" s="229"/>
      <c r="F2482" s="229"/>
      <c r="G2482" s="229"/>
      <c r="H2482" s="230"/>
      <c r="I2482" s="243" t="str">
        <f>$I$40</f>
        <v>9. DATE</v>
      </c>
      <c r="J2482" s="244"/>
      <c r="K2482" s="243" t="str">
        <f>$K$40</f>
        <v>10. REVIEWED BY:    (Signature and Title of State Highway Official)</v>
      </c>
      <c r="L2482" s="245"/>
      <c r="M2482" s="245"/>
      <c r="N2482" s="245"/>
      <c r="O2482" s="245"/>
      <c r="P2482" s="245"/>
      <c r="Q2482" s="245"/>
      <c r="R2482" s="245"/>
      <c r="S2482" s="245"/>
      <c r="T2482" s="245"/>
      <c r="U2482" s="244"/>
      <c r="V2482" s="243" t="s">
        <v>28</v>
      </c>
      <c r="W2482" s="246"/>
    </row>
    <row r="2483" spans="1:23" ht="12.75" customHeight="1" x14ac:dyDescent="0.2">
      <c r="A2483" s="247" t="str">
        <f>$A$41</f>
        <v>(Signature and Title of Contractors Representative)</v>
      </c>
      <c r="B2483" s="248"/>
      <c r="C2483" s="248"/>
      <c r="D2483" s="248"/>
      <c r="E2483" s="248"/>
      <c r="F2483" s="248"/>
      <c r="G2483" s="248"/>
      <c r="H2483" s="249"/>
      <c r="I2483" s="250" t="str">
        <f>IF($I$41="","",$I$41)</f>
        <v/>
      </c>
      <c r="J2483" s="192"/>
      <c r="K2483" s="253" t="str">
        <f>IF($K$41="","",$K$41)</f>
        <v/>
      </c>
      <c r="L2483" s="146"/>
      <c r="M2483" s="146"/>
      <c r="N2483" s="146"/>
      <c r="O2483" s="146"/>
      <c r="P2483" s="146"/>
      <c r="Q2483" s="146"/>
      <c r="R2483" s="146"/>
      <c r="S2483" s="146"/>
      <c r="T2483" s="146"/>
      <c r="U2483" s="254"/>
      <c r="V2483" s="258" t="str">
        <f>IF($V$41="","",$V$41)</f>
        <v/>
      </c>
      <c r="W2483" s="259"/>
    </row>
    <row r="2484" spans="1:23" x14ac:dyDescent="0.2">
      <c r="A2484" s="262" t="str">
        <f>IF($A$42="","",$A$42)</f>
        <v/>
      </c>
      <c r="B2484" s="263"/>
      <c r="C2484" s="263"/>
      <c r="D2484" s="263"/>
      <c r="E2484" s="263"/>
      <c r="F2484" s="263"/>
      <c r="G2484" s="263"/>
      <c r="H2484" s="264"/>
      <c r="I2484" s="193"/>
      <c r="J2484" s="192"/>
      <c r="K2484" s="253"/>
      <c r="L2484" s="146"/>
      <c r="M2484" s="146"/>
      <c r="N2484" s="146"/>
      <c r="O2484" s="146"/>
      <c r="P2484" s="146"/>
      <c r="Q2484" s="146"/>
      <c r="R2484" s="146"/>
      <c r="S2484" s="146"/>
      <c r="T2484" s="146"/>
      <c r="U2484" s="254"/>
      <c r="V2484" s="258"/>
      <c r="W2484" s="259"/>
    </row>
    <row r="2485" spans="1:23" x14ac:dyDescent="0.2">
      <c r="A2485" s="262"/>
      <c r="B2485" s="263"/>
      <c r="C2485" s="263"/>
      <c r="D2485" s="263"/>
      <c r="E2485" s="263"/>
      <c r="F2485" s="263"/>
      <c r="G2485" s="263"/>
      <c r="H2485" s="264"/>
      <c r="I2485" s="193"/>
      <c r="J2485" s="192"/>
      <c r="K2485" s="253"/>
      <c r="L2485" s="146"/>
      <c r="M2485" s="146"/>
      <c r="N2485" s="146"/>
      <c r="O2485" s="146"/>
      <c r="P2485" s="146"/>
      <c r="Q2485" s="146"/>
      <c r="R2485" s="146"/>
      <c r="S2485" s="146"/>
      <c r="T2485" s="146"/>
      <c r="U2485" s="254"/>
      <c r="V2485" s="258"/>
      <c r="W2485" s="259"/>
    </row>
    <row r="2486" spans="1:23" ht="13.5" thickBot="1" x14ac:dyDescent="0.25">
      <c r="A2486" s="265"/>
      <c r="B2486" s="266"/>
      <c r="C2486" s="266"/>
      <c r="D2486" s="266"/>
      <c r="E2486" s="266"/>
      <c r="F2486" s="266"/>
      <c r="G2486" s="266"/>
      <c r="H2486" s="267"/>
      <c r="I2486" s="251"/>
      <c r="J2486" s="252"/>
      <c r="K2486" s="255"/>
      <c r="L2486" s="256"/>
      <c r="M2486" s="256"/>
      <c r="N2486" s="256"/>
      <c r="O2486" s="256"/>
      <c r="P2486" s="256"/>
      <c r="Q2486" s="256"/>
      <c r="R2486" s="256"/>
      <c r="S2486" s="256"/>
      <c r="T2486" s="256"/>
      <c r="U2486" s="257"/>
      <c r="V2486" s="260"/>
      <c r="W2486" s="261"/>
    </row>
    <row r="2487" spans="1:23" x14ac:dyDescent="0.2">
      <c r="A2487" s="234" t="str">
        <f>$A$45</f>
        <v>Form FHWA- 1391 (Rev. 06-22)</v>
      </c>
      <c r="B2487" s="235"/>
      <c r="C2487" s="236"/>
      <c r="D2487" s="236"/>
      <c r="E2487" s="49"/>
      <c r="F2487" s="49"/>
      <c r="G2487" s="49"/>
      <c r="H2487" s="49"/>
      <c r="I2487" s="49"/>
      <c r="J2487" s="237" t="str">
        <f>$J$45</f>
        <v>PREVIOUS EDITIONS ARE OBSOLETE</v>
      </c>
      <c r="K2487" s="237"/>
      <c r="L2487" s="237"/>
      <c r="M2487" s="237"/>
      <c r="N2487" s="237"/>
      <c r="O2487" s="237"/>
      <c r="P2487" s="237"/>
      <c r="Q2487" s="237"/>
      <c r="R2487" s="237"/>
      <c r="S2487" s="237"/>
      <c r="T2487" s="237"/>
      <c r="U2487" s="237"/>
      <c r="V2487" s="237"/>
      <c r="W2487" s="237"/>
    </row>
    <row r="2488" spans="1:23" ht="13.5" thickBot="1" x14ac:dyDescent="0.25"/>
    <row r="2489" spans="1:23" s="52" customFormat="1" ht="18.75" thickBot="1" x14ac:dyDescent="0.3">
      <c r="A2489" s="207" t="str">
        <f>$A$10</f>
        <v xml:space="preserve">FEDERAL-AID HIGHWAY CONSTRUCTION CONTRACTORS ANNUAL EEO REPORT </v>
      </c>
      <c r="B2489" s="208"/>
      <c r="C2489" s="208"/>
      <c r="D2489" s="208"/>
      <c r="E2489" s="208"/>
      <c r="F2489" s="208"/>
      <c r="G2489" s="208"/>
      <c r="H2489" s="208"/>
      <c r="I2489" s="208"/>
      <c r="J2489" s="208"/>
      <c r="K2489" s="208"/>
      <c r="L2489" s="208"/>
      <c r="M2489" s="208"/>
      <c r="N2489" s="208"/>
      <c r="O2489" s="208"/>
      <c r="P2489" s="208"/>
      <c r="Q2489" s="208"/>
      <c r="R2489" s="208"/>
      <c r="S2489" s="208"/>
      <c r="T2489" s="208"/>
      <c r="U2489" s="208"/>
      <c r="V2489" s="208"/>
      <c r="W2489" s="209"/>
    </row>
    <row r="2490" spans="1:23" ht="12.75" customHeight="1" x14ac:dyDescent="0.2">
      <c r="A2490" s="210" t="str">
        <f>$A$11</f>
        <v xml:space="preserve">1. SELECT FIELD FROM DROPDOWN MENU: </v>
      </c>
      <c r="B2490" s="211"/>
      <c r="C2490" s="211"/>
      <c r="D2490" s="212"/>
      <c r="E2490" s="213" t="str">
        <f>$E$11</f>
        <v>2. COMPANY NAME, CITY, STATE:</v>
      </c>
      <c r="F2490" s="138"/>
      <c r="G2490" s="138"/>
      <c r="H2490" s="138"/>
      <c r="I2490" s="214"/>
      <c r="J2490" s="161" t="str">
        <f>$J$11</f>
        <v>3. PROJECT NAME or DESCRIPTION:</v>
      </c>
      <c r="K2490" s="162"/>
      <c r="L2490" s="162"/>
      <c r="M2490" s="162"/>
      <c r="N2490" s="163" t="str">
        <f>$N$11</f>
        <v>4. DOLLAR AMOUNT OF CONTRACT:</v>
      </c>
      <c r="O2490" s="164"/>
      <c r="P2490" s="164"/>
      <c r="Q2490" s="164"/>
      <c r="R2490" s="215" t="str">
        <f>$R$11</f>
        <v>5.REPORTING WEEK FOR THIS PROJECT:</v>
      </c>
      <c r="S2490" s="216"/>
      <c r="T2490" s="216"/>
      <c r="U2490" s="216"/>
      <c r="V2490" s="216"/>
      <c r="W2490" s="217"/>
    </row>
    <row r="2491" spans="1:23" ht="12.75" customHeight="1" x14ac:dyDescent="0.2">
      <c r="A2491" s="184"/>
      <c r="B2491" s="185"/>
      <c r="C2491" s="185"/>
      <c r="D2491" s="186"/>
      <c r="E2491" s="190" t="str">
        <f>IF($D$4="","Enter Company information at top of spreadsheet",$D$4)</f>
        <v>Enter Company information at top of spreadsheet</v>
      </c>
      <c r="F2491" s="191"/>
      <c r="G2491" s="191"/>
      <c r="H2491" s="191"/>
      <c r="I2491" s="192"/>
      <c r="J2491" s="165"/>
      <c r="K2491" s="166"/>
      <c r="L2491" s="166"/>
      <c r="M2491" s="166"/>
      <c r="N2491" s="169"/>
      <c r="O2491" s="170"/>
      <c r="P2491" s="170"/>
      <c r="Q2491" s="171"/>
      <c r="R2491" s="197"/>
      <c r="S2491" s="198"/>
      <c r="T2491" s="198"/>
      <c r="U2491" s="198"/>
      <c r="V2491" s="198"/>
      <c r="W2491" s="199"/>
    </row>
    <row r="2492" spans="1:23" x14ac:dyDescent="0.2">
      <c r="A2492" s="184"/>
      <c r="B2492" s="185"/>
      <c r="C2492" s="185"/>
      <c r="D2492" s="186"/>
      <c r="E2492" s="193"/>
      <c r="F2492" s="191"/>
      <c r="G2492" s="191"/>
      <c r="H2492" s="191"/>
      <c r="I2492" s="192"/>
      <c r="J2492" s="165"/>
      <c r="K2492" s="166"/>
      <c r="L2492" s="166"/>
      <c r="M2492" s="166"/>
      <c r="N2492" s="172"/>
      <c r="O2492" s="170"/>
      <c r="P2492" s="170"/>
      <c r="Q2492" s="171"/>
      <c r="R2492" s="200"/>
      <c r="S2492" s="198"/>
      <c r="T2492" s="198"/>
      <c r="U2492" s="198"/>
      <c r="V2492" s="198"/>
      <c r="W2492" s="199"/>
    </row>
    <row r="2493" spans="1:23" ht="13.5" thickBot="1" x14ac:dyDescent="0.25">
      <c r="A2493" s="187"/>
      <c r="B2493" s="188"/>
      <c r="C2493" s="188"/>
      <c r="D2493" s="189"/>
      <c r="E2493" s="194"/>
      <c r="F2493" s="195"/>
      <c r="G2493" s="195"/>
      <c r="H2493" s="195"/>
      <c r="I2493" s="196"/>
      <c r="J2493" s="167"/>
      <c r="K2493" s="168"/>
      <c r="L2493" s="168"/>
      <c r="M2493" s="168"/>
      <c r="N2493" s="173"/>
      <c r="O2493" s="174"/>
      <c r="P2493" s="174"/>
      <c r="Q2493" s="175"/>
      <c r="R2493" s="201"/>
      <c r="S2493" s="202"/>
      <c r="T2493" s="202"/>
      <c r="U2493" s="202"/>
      <c r="V2493" s="202"/>
      <c r="W2493" s="203"/>
    </row>
    <row r="2494" spans="1:23" ht="13.5" customHeight="1" thickBot="1" x14ac:dyDescent="0.25">
      <c r="A2494" s="204" t="str">
        <f>$A$15</f>
        <v>This collection of information is required by law and regulation 23 U.S.C. 140a and 23 CFR Part 230. The OMB control number for this collection is 2125-0019 expiring in March 2025.</v>
      </c>
      <c r="B2494" s="205"/>
      <c r="C2494" s="205"/>
      <c r="D2494" s="205"/>
      <c r="E2494" s="205"/>
      <c r="F2494" s="205"/>
      <c r="G2494" s="205"/>
      <c r="H2494" s="205"/>
      <c r="I2494" s="205"/>
      <c r="J2494" s="205"/>
      <c r="K2494" s="205"/>
      <c r="L2494" s="205"/>
      <c r="M2494" s="205"/>
      <c r="N2494" s="205"/>
      <c r="O2494" s="205"/>
      <c r="P2494" s="205"/>
      <c r="Q2494" s="205"/>
      <c r="R2494" s="205"/>
      <c r="S2494" s="205"/>
      <c r="T2494" s="205"/>
      <c r="U2494" s="205"/>
      <c r="V2494" s="205"/>
      <c r="W2494" s="206"/>
    </row>
    <row r="2495" spans="1:23" ht="27" customHeight="1" thickBot="1" x14ac:dyDescent="0.25">
      <c r="A2495" s="178" t="str">
        <f>$A$16</f>
        <v>6. WORKFORCE ON FEDERAL-AID AND CONSTRUCTION SITE(S) DURING LAST FULL PAY PERIOD ENDING IN JULY 2024</v>
      </c>
      <c r="B2495" s="179"/>
      <c r="C2495" s="179"/>
      <c r="D2495" s="179"/>
      <c r="E2495" s="179"/>
      <c r="F2495" s="179"/>
      <c r="G2495" s="179"/>
      <c r="H2495" s="179"/>
      <c r="I2495" s="179"/>
      <c r="J2495" s="179"/>
      <c r="K2495" s="179"/>
      <c r="L2495" s="179"/>
      <c r="M2495" s="179"/>
      <c r="N2495" s="179"/>
      <c r="O2495" s="179"/>
      <c r="P2495" s="179"/>
      <c r="Q2495" s="179"/>
      <c r="R2495" s="179"/>
      <c r="S2495" s="179"/>
      <c r="T2495" s="179"/>
      <c r="U2495" s="179"/>
      <c r="V2495" s="179"/>
      <c r="W2495" s="180"/>
    </row>
    <row r="2496" spans="1:23" ht="14.25" thickTop="1" thickBot="1" x14ac:dyDescent="0.25">
      <c r="A2496" s="181" t="str">
        <f>$A$17</f>
        <v>TABLE A</v>
      </c>
      <c r="B2496" s="182"/>
      <c r="C2496" s="182"/>
      <c r="D2496" s="182"/>
      <c r="E2496" s="182"/>
      <c r="F2496" s="182"/>
      <c r="G2496" s="182"/>
      <c r="H2496" s="182"/>
      <c r="I2496" s="182"/>
      <c r="J2496" s="182"/>
      <c r="K2496" s="182"/>
      <c r="L2496" s="182"/>
      <c r="M2496" s="182"/>
      <c r="N2496" s="182"/>
      <c r="O2496" s="182"/>
      <c r="P2496" s="182"/>
      <c r="Q2496" s="182"/>
      <c r="R2496" s="182"/>
      <c r="S2496" s="183"/>
      <c r="T2496" s="231" t="str">
        <f>$T$17</f>
        <v>TABLE B</v>
      </c>
      <c r="U2496" s="232"/>
      <c r="V2496" s="232"/>
      <c r="W2496" s="233"/>
    </row>
    <row r="2497" spans="1:23" ht="99.75" customHeight="1" thickTop="1" thickBot="1" x14ac:dyDescent="0.25">
      <c r="A2497" s="32" t="str">
        <f>$A$18</f>
        <v>JOB CATEGORIES</v>
      </c>
      <c r="B2497" s="238" t="str">
        <f>$B$18</f>
        <v>TOTAL EMPLOYED</v>
      </c>
      <c r="C2497" s="239"/>
      <c r="D2497" s="240" t="str">
        <f>$D$18</f>
        <v>TOTAL RACIAL / ETHNIC MINORITY</v>
      </c>
      <c r="E2497" s="241"/>
      <c r="F2497" s="242" t="str">
        <f>$F$18</f>
        <v>BLACK or
AFRICAN
AMERICAN</v>
      </c>
      <c r="G2497" s="177"/>
      <c r="H2497" s="176" t="str">
        <f>$H$18</f>
        <v>HISPANIC OR LATINO</v>
      </c>
      <c r="I2497" s="177"/>
      <c r="J2497" s="176" t="str">
        <f>$J$18</f>
        <v>AMERICAN 
INDIAN OR 
ALASKA 
NATIVE</v>
      </c>
      <c r="K2497" s="177"/>
      <c r="L2497" s="176" t="str">
        <f>$L$18</f>
        <v>ASIAN</v>
      </c>
      <c r="M2497" s="177"/>
      <c r="N2497" s="176" t="str">
        <f>$N$18</f>
        <v>NATIVE 
HAWAIIAN OR 
OTHER PACIFIC ISLANDER</v>
      </c>
      <c r="O2497" s="177"/>
      <c r="P2497" s="176" t="str">
        <f>$P$18</f>
        <v>TWO OR MORE RACES</v>
      </c>
      <c r="Q2497" s="177"/>
      <c r="R2497" s="176" t="str">
        <f>$R$18</f>
        <v xml:space="preserve">WHITE </v>
      </c>
      <c r="S2497" s="218"/>
      <c r="T2497" s="219" t="str">
        <f>$T$18</f>
        <v>APPRENTICES</v>
      </c>
      <c r="U2497" s="219"/>
      <c r="V2497" s="220" t="str">
        <f>$V$18</f>
        <v>ON THE JOB TRAINEES</v>
      </c>
      <c r="W2497" s="221"/>
    </row>
    <row r="2498" spans="1:23" ht="13.5" thickBot="1" x14ac:dyDescent="0.25">
      <c r="A2498" s="33"/>
      <c r="B2498" s="34" t="str">
        <f>$B$19</f>
        <v>M</v>
      </c>
      <c r="C2498" s="35" t="str">
        <f>$C$19</f>
        <v>F</v>
      </c>
      <c r="D2498" s="36" t="str">
        <f>$D$19</f>
        <v>M</v>
      </c>
      <c r="E2498" s="35" t="str">
        <f>$E$19</f>
        <v>F</v>
      </c>
      <c r="F2498" s="37" t="str">
        <f>$F$19</f>
        <v>M</v>
      </c>
      <c r="G2498" s="38" t="str">
        <f>$G$19</f>
        <v>F</v>
      </c>
      <c r="H2498" s="39" t="str">
        <f>$H$19</f>
        <v>M</v>
      </c>
      <c r="I2498" s="38" t="str">
        <f>$I$19</f>
        <v>F</v>
      </c>
      <c r="J2498" s="39" t="str">
        <f>$J$19</f>
        <v>M</v>
      </c>
      <c r="K2498" s="38" t="str">
        <f>$K$19</f>
        <v>F</v>
      </c>
      <c r="L2498" s="39" t="str">
        <f>$L$19</f>
        <v>M</v>
      </c>
      <c r="M2498" s="38" t="str">
        <f>$M$19</f>
        <v>F</v>
      </c>
      <c r="N2498" s="39" t="str">
        <f>$N$19</f>
        <v>M</v>
      </c>
      <c r="O2498" s="38" t="str">
        <f>$O$19</f>
        <v>F</v>
      </c>
      <c r="P2498" s="39" t="str">
        <f>$P$19</f>
        <v>M</v>
      </c>
      <c r="Q2498" s="38" t="str">
        <f>$Q$19</f>
        <v>F</v>
      </c>
      <c r="R2498" s="39" t="str">
        <f>$R$19</f>
        <v>M</v>
      </c>
      <c r="S2498" s="40" t="str">
        <f>$S$19</f>
        <v>F</v>
      </c>
      <c r="T2498" s="41" t="str">
        <f>$T$19</f>
        <v>M</v>
      </c>
      <c r="U2498" s="35" t="str">
        <f>$U$19</f>
        <v>F</v>
      </c>
      <c r="V2498" s="96" t="str">
        <f>$V$19</f>
        <v>M</v>
      </c>
      <c r="W2498" s="42" t="str">
        <f>$W$19</f>
        <v>F</v>
      </c>
    </row>
    <row r="2499" spans="1:23" ht="13.5" thickBot="1" x14ac:dyDescent="0.25">
      <c r="A2499" s="43" t="str">
        <f>$A$20</f>
        <v>OFFICIALS</v>
      </c>
      <c r="B2499" s="111">
        <f>F2499+H2499+J2499+L2499+N2499+P2499+R2499</f>
        <v>0</v>
      </c>
      <c r="C2499" s="112">
        <f t="shared" ref="C2499:C2513" si="401">G2499+I2499+K2499+M2499+O2499+Q2499+S2499</f>
        <v>0</v>
      </c>
      <c r="D2499" s="113">
        <f t="shared" ref="D2499:D2513" si="402">F2499+H2499+J2499+L2499+N2499+P2499</f>
        <v>0</v>
      </c>
      <c r="E2499" s="112">
        <f t="shared" ref="E2499:E2513" si="403">G2499+I2499+K2499+M2499+O2499+Q2499</f>
        <v>0</v>
      </c>
      <c r="F2499" s="55"/>
      <c r="G2499" s="56"/>
      <c r="H2499" s="57"/>
      <c r="I2499" s="56"/>
      <c r="J2499" s="57"/>
      <c r="K2499" s="56"/>
      <c r="L2499" s="57"/>
      <c r="M2499" s="56"/>
      <c r="N2499" s="57"/>
      <c r="O2499" s="56"/>
      <c r="P2499" s="57"/>
      <c r="Q2499" s="56"/>
      <c r="R2499" s="58"/>
      <c r="S2499" s="59"/>
      <c r="T2499" s="128"/>
      <c r="U2499" s="129"/>
      <c r="V2499" s="128"/>
      <c r="W2499" s="130"/>
    </row>
    <row r="2500" spans="1:23" ht="13.5" thickBot="1" x14ac:dyDescent="0.25">
      <c r="A2500" s="43" t="str">
        <f>$A$21</f>
        <v>SUPERVISORS</v>
      </c>
      <c r="B2500" s="111">
        <f t="shared" ref="B2500:B2513" si="404">F2500+H2500+J2500+L2500+N2500+P2500+R2500</f>
        <v>0</v>
      </c>
      <c r="C2500" s="112">
        <f t="shared" si="401"/>
        <v>0</v>
      </c>
      <c r="D2500" s="113">
        <f t="shared" si="402"/>
        <v>0</v>
      </c>
      <c r="E2500" s="112">
        <f t="shared" si="403"/>
        <v>0</v>
      </c>
      <c r="F2500" s="55"/>
      <c r="G2500" s="56"/>
      <c r="H2500" s="57"/>
      <c r="I2500" s="56"/>
      <c r="J2500" s="57"/>
      <c r="K2500" s="56"/>
      <c r="L2500" s="57"/>
      <c r="M2500" s="56"/>
      <c r="N2500" s="57"/>
      <c r="O2500" s="56"/>
      <c r="P2500" s="57"/>
      <c r="Q2500" s="60"/>
      <c r="R2500" s="61"/>
      <c r="S2500" s="62"/>
      <c r="T2500" s="131"/>
      <c r="U2500" s="132"/>
      <c r="V2500" s="131"/>
      <c r="W2500" s="133"/>
    </row>
    <row r="2501" spans="1:23" ht="13.5" thickBot="1" x14ac:dyDescent="0.25">
      <c r="A2501" s="43" t="str">
        <f>$A$22</f>
        <v>FOREMEN/WOMEN</v>
      </c>
      <c r="B2501" s="111">
        <f t="shared" si="404"/>
        <v>0</v>
      </c>
      <c r="C2501" s="112">
        <f t="shared" si="401"/>
        <v>0</v>
      </c>
      <c r="D2501" s="113">
        <f t="shared" si="402"/>
        <v>0</v>
      </c>
      <c r="E2501" s="112">
        <f t="shared" si="403"/>
        <v>0</v>
      </c>
      <c r="F2501" s="55"/>
      <c r="G2501" s="56"/>
      <c r="H2501" s="57"/>
      <c r="I2501" s="56"/>
      <c r="J2501" s="57"/>
      <c r="K2501" s="56"/>
      <c r="L2501" s="57"/>
      <c r="M2501" s="56"/>
      <c r="N2501" s="57"/>
      <c r="O2501" s="56"/>
      <c r="P2501" s="57"/>
      <c r="Q2501" s="60"/>
      <c r="R2501" s="65"/>
      <c r="S2501" s="66"/>
      <c r="T2501" s="134"/>
      <c r="U2501" s="135"/>
      <c r="V2501" s="134"/>
      <c r="W2501" s="136"/>
    </row>
    <row r="2502" spans="1:23" ht="13.5" thickBot="1" x14ac:dyDescent="0.25">
      <c r="A2502" s="43" t="str">
        <f>$A$23</f>
        <v>CLERICAL</v>
      </c>
      <c r="B2502" s="111">
        <f t="shared" si="404"/>
        <v>0</v>
      </c>
      <c r="C2502" s="112">
        <f t="shared" si="401"/>
        <v>0</v>
      </c>
      <c r="D2502" s="113">
        <f t="shared" si="402"/>
        <v>0</v>
      </c>
      <c r="E2502" s="112">
        <f t="shared" si="403"/>
        <v>0</v>
      </c>
      <c r="F2502" s="55"/>
      <c r="G2502" s="56"/>
      <c r="H2502" s="57"/>
      <c r="I2502" s="56"/>
      <c r="J2502" s="57"/>
      <c r="K2502" s="56"/>
      <c r="L2502" s="57"/>
      <c r="M2502" s="56"/>
      <c r="N2502" s="57"/>
      <c r="O2502" s="56"/>
      <c r="P2502" s="57"/>
      <c r="Q2502" s="60"/>
      <c r="R2502" s="65"/>
      <c r="S2502" s="66"/>
      <c r="T2502" s="134"/>
      <c r="U2502" s="135"/>
      <c r="V2502" s="134"/>
      <c r="W2502" s="136"/>
    </row>
    <row r="2503" spans="1:23" ht="13.5" thickBot="1" x14ac:dyDescent="0.25">
      <c r="A2503" s="43" t="str">
        <f>$A$24</f>
        <v>EQUIPMENT OPERATORS</v>
      </c>
      <c r="B2503" s="111">
        <f t="shared" si="404"/>
        <v>0</v>
      </c>
      <c r="C2503" s="112">
        <f t="shared" si="401"/>
        <v>0</v>
      </c>
      <c r="D2503" s="113">
        <f t="shared" si="402"/>
        <v>0</v>
      </c>
      <c r="E2503" s="112">
        <f t="shared" si="403"/>
        <v>0</v>
      </c>
      <c r="F2503" s="55"/>
      <c r="G2503" s="56"/>
      <c r="H2503" s="57"/>
      <c r="I2503" s="56"/>
      <c r="J2503" s="57"/>
      <c r="K2503" s="56"/>
      <c r="L2503" s="57"/>
      <c r="M2503" s="56"/>
      <c r="N2503" s="57"/>
      <c r="O2503" s="56"/>
      <c r="P2503" s="57"/>
      <c r="Q2503" s="60"/>
      <c r="R2503" s="65"/>
      <c r="S2503" s="66"/>
      <c r="T2503" s="67"/>
      <c r="U2503" s="89"/>
      <c r="V2503" s="67"/>
      <c r="W2503" s="68"/>
    </row>
    <row r="2504" spans="1:23" ht="13.5" thickBot="1" x14ac:dyDescent="0.25">
      <c r="A2504" s="43" t="str">
        <f>$A$25</f>
        <v>MECHANICS</v>
      </c>
      <c r="B2504" s="111">
        <f t="shared" si="404"/>
        <v>0</v>
      </c>
      <c r="C2504" s="112">
        <f t="shared" si="401"/>
        <v>0</v>
      </c>
      <c r="D2504" s="113">
        <f t="shared" si="402"/>
        <v>0</v>
      </c>
      <c r="E2504" s="112">
        <f t="shared" si="403"/>
        <v>0</v>
      </c>
      <c r="F2504" s="55"/>
      <c r="G2504" s="56"/>
      <c r="H2504" s="57"/>
      <c r="I2504" s="56"/>
      <c r="J2504" s="57"/>
      <c r="K2504" s="56"/>
      <c r="L2504" s="57"/>
      <c r="M2504" s="56"/>
      <c r="N2504" s="57"/>
      <c r="O2504" s="56"/>
      <c r="P2504" s="57"/>
      <c r="Q2504" s="60"/>
      <c r="R2504" s="65"/>
      <c r="S2504" s="66"/>
      <c r="T2504" s="67"/>
      <c r="U2504" s="89"/>
      <c r="V2504" s="67"/>
      <c r="W2504" s="68"/>
    </row>
    <row r="2505" spans="1:23" ht="13.5" thickBot="1" x14ac:dyDescent="0.25">
      <c r="A2505" s="43" t="str">
        <f>$A$26</f>
        <v>TRUCK DRIVERS</v>
      </c>
      <c r="B2505" s="111">
        <f t="shared" si="404"/>
        <v>0</v>
      </c>
      <c r="C2505" s="112">
        <f t="shared" si="401"/>
        <v>0</v>
      </c>
      <c r="D2505" s="113">
        <f t="shared" si="402"/>
        <v>0</v>
      </c>
      <c r="E2505" s="112">
        <f t="shared" si="403"/>
        <v>0</v>
      </c>
      <c r="F2505" s="55"/>
      <c r="G2505" s="56"/>
      <c r="H2505" s="57"/>
      <c r="I2505" s="56"/>
      <c r="J2505" s="57"/>
      <c r="K2505" s="56"/>
      <c r="L2505" s="57"/>
      <c r="M2505" s="56"/>
      <c r="N2505" s="57"/>
      <c r="O2505" s="56"/>
      <c r="P2505" s="57"/>
      <c r="Q2505" s="60"/>
      <c r="R2505" s="69"/>
      <c r="S2505" s="70"/>
      <c r="T2505" s="63"/>
      <c r="U2505" s="90"/>
      <c r="V2505" s="63"/>
      <c r="W2505" s="64"/>
    </row>
    <row r="2506" spans="1:23" ht="13.5" thickBot="1" x14ac:dyDescent="0.25">
      <c r="A2506" s="43" t="str">
        <f>$A$27</f>
        <v>IRONWORKERS</v>
      </c>
      <c r="B2506" s="111">
        <f t="shared" si="404"/>
        <v>0</v>
      </c>
      <c r="C2506" s="112">
        <f t="shared" si="401"/>
        <v>0</v>
      </c>
      <c r="D2506" s="113">
        <f t="shared" si="402"/>
        <v>0</v>
      </c>
      <c r="E2506" s="112">
        <f t="shared" si="403"/>
        <v>0</v>
      </c>
      <c r="F2506" s="55"/>
      <c r="G2506" s="56"/>
      <c r="H2506" s="57"/>
      <c r="I2506" s="56"/>
      <c r="J2506" s="57"/>
      <c r="K2506" s="56"/>
      <c r="L2506" s="57"/>
      <c r="M2506" s="56"/>
      <c r="N2506" s="57"/>
      <c r="O2506" s="56"/>
      <c r="P2506" s="57"/>
      <c r="Q2506" s="60"/>
      <c r="R2506" s="71"/>
      <c r="S2506" s="72"/>
      <c r="T2506" s="73"/>
      <c r="U2506" s="91"/>
      <c r="V2506" s="73"/>
      <c r="W2506" s="74"/>
    </row>
    <row r="2507" spans="1:23" ht="13.5" thickBot="1" x14ac:dyDescent="0.25">
      <c r="A2507" s="43" t="str">
        <f>$A$28</f>
        <v>CARPENTERS</v>
      </c>
      <c r="B2507" s="111">
        <f t="shared" si="404"/>
        <v>0</v>
      </c>
      <c r="C2507" s="112">
        <f t="shared" si="401"/>
        <v>0</v>
      </c>
      <c r="D2507" s="113">
        <f t="shared" si="402"/>
        <v>0</v>
      </c>
      <c r="E2507" s="112">
        <f t="shared" si="403"/>
        <v>0</v>
      </c>
      <c r="F2507" s="55"/>
      <c r="G2507" s="56"/>
      <c r="H2507" s="57"/>
      <c r="I2507" s="56"/>
      <c r="J2507" s="57"/>
      <c r="K2507" s="56"/>
      <c r="L2507" s="57"/>
      <c r="M2507" s="56"/>
      <c r="N2507" s="57"/>
      <c r="O2507" s="56"/>
      <c r="P2507" s="57"/>
      <c r="Q2507" s="60"/>
      <c r="R2507" s="71"/>
      <c r="S2507" s="72"/>
      <c r="T2507" s="73"/>
      <c r="U2507" s="91"/>
      <c r="V2507" s="73"/>
      <c r="W2507" s="74"/>
    </row>
    <row r="2508" spans="1:23" ht="13.5" thickBot="1" x14ac:dyDescent="0.25">
      <c r="A2508" s="43" t="str">
        <f>$A$29</f>
        <v>CEMENT MASONS</v>
      </c>
      <c r="B2508" s="111">
        <f t="shared" si="404"/>
        <v>0</v>
      </c>
      <c r="C2508" s="112">
        <f t="shared" si="401"/>
        <v>0</v>
      </c>
      <c r="D2508" s="113">
        <f t="shared" si="402"/>
        <v>0</v>
      </c>
      <c r="E2508" s="112">
        <f t="shared" si="403"/>
        <v>0</v>
      </c>
      <c r="F2508" s="55"/>
      <c r="G2508" s="56"/>
      <c r="H2508" s="57"/>
      <c r="I2508" s="56"/>
      <c r="J2508" s="57"/>
      <c r="K2508" s="56"/>
      <c r="L2508" s="57"/>
      <c r="M2508" s="56"/>
      <c r="N2508" s="57"/>
      <c r="O2508" s="56"/>
      <c r="P2508" s="57"/>
      <c r="Q2508" s="60"/>
      <c r="R2508" s="71"/>
      <c r="S2508" s="72"/>
      <c r="T2508" s="73"/>
      <c r="U2508" s="91"/>
      <c r="V2508" s="73"/>
      <c r="W2508" s="74"/>
    </row>
    <row r="2509" spans="1:23" ht="13.5" thickBot="1" x14ac:dyDescent="0.25">
      <c r="A2509" s="43" t="str">
        <f>$A$30</f>
        <v>ELECTRICIANS</v>
      </c>
      <c r="B2509" s="111">
        <f t="shared" si="404"/>
        <v>0</v>
      </c>
      <c r="C2509" s="112">
        <f t="shared" si="401"/>
        <v>0</v>
      </c>
      <c r="D2509" s="113">
        <f t="shared" si="402"/>
        <v>0</v>
      </c>
      <c r="E2509" s="112">
        <f t="shared" si="403"/>
        <v>0</v>
      </c>
      <c r="F2509" s="55"/>
      <c r="G2509" s="56"/>
      <c r="H2509" s="57"/>
      <c r="I2509" s="56"/>
      <c r="J2509" s="57"/>
      <c r="K2509" s="56"/>
      <c r="L2509" s="57"/>
      <c r="M2509" s="56"/>
      <c r="N2509" s="57"/>
      <c r="O2509" s="56"/>
      <c r="P2509" s="57"/>
      <c r="Q2509" s="60"/>
      <c r="R2509" s="71"/>
      <c r="S2509" s="72"/>
      <c r="T2509" s="73"/>
      <c r="U2509" s="91"/>
      <c r="V2509" s="73"/>
      <c r="W2509" s="74"/>
    </row>
    <row r="2510" spans="1:23" ht="13.5" thickBot="1" x14ac:dyDescent="0.25">
      <c r="A2510" s="43" t="str">
        <f>$A$31</f>
        <v>PIPEFITTER/PLUMBERS</v>
      </c>
      <c r="B2510" s="111">
        <f t="shared" si="404"/>
        <v>0</v>
      </c>
      <c r="C2510" s="112">
        <f t="shared" si="401"/>
        <v>0</v>
      </c>
      <c r="D2510" s="113">
        <f t="shared" si="402"/>
        <v>0</v>
      </c>
      <c r="E2510" s="112">
        <f t="shared" si="403"/>
        <v>0</v>
      </c>
      <c r="F2510" s="55"/>
      <c r="G2510" s="56"/>
      <c r="H2510" s="57"/>
      <c r="I2510" s="56"/>
      <c r="J2510" s="57"/>
      <c r="K2510" s="56"/>
      <c r="L2510" s="57"/>
      <c r="M2510" s="56"/>
      <c r="N2510" s="57"/>
      <c r="O2510" s="56"/>
      <c r="P2510" s="57"/>
      <c r="Q2510" s="56"/>
      <c r="R2510" s="75"/>
      <c r="S2510" s="76"/>
      <c r="T2510" s="77"/>
      <c r="U2510" s="92"/>
      <c r="V2510" s="77"/>
      <c r="W2510" s="78"/>
    </row>
    <row r="2511" spans="1:23" ht="13.5" thickBot="1" x14ac:dyDescent="0.25">
      <c r="A2511" s="43" t="str">
        <f>$A$32</f>
        <v>PAINTERS</v>
      </c>
      <c r="B2511" s="111">
        <f t="shared" si="404"/>
        <v>0</v>
      </c>
      <c r="C2511" s="112">
        <f t="shared" si="401"/>
        <v>0</v>
      </c>
      <c r="D2511" s="113">
        <f t="shared" si="402"/>
        <v>0</v>
      </c>
      <c r="E2511" s="112">
        <f t="shared" si="403"/>
        <v>0</v>
      </c>
      <c r="F2511" s="55"/>
      <c r="G2511" s="56"/>
      <c r="H2511" s="57"/>
      <c r="I2511" s="56"/>
      <c r="J2511" s="57"/>
      <c r="K2511" s="56"/>
      <c r="L2511" s="57"/>
      <c r="M2511" s="56"/>
      <c r="N2511" s="57"/>
      <c r="O2511" s="56"/>
      <c r="P2511" s="57"/>
      <c r="Q2511" s="56"/>
      <c r="R2511" s="57"/>
      <c r="S2511" s="79"/>
      <c r="T2511" s="80"/>
      <c r="U2511" s="93"/>
      <c r="V2511" s="80"/>
      <c r="W2511" s="81"/>
    </row>
    <row r="2512" spans="1:23" ht="13.5" thickBot="1" x14ac:dyDescent="0.25">
      <c r="A2512" s="43" t="str">
        <f>$A$33</f>
        <v>LABORERS-SEMI SKILLED</v>
      </c>
      <c r="B2512" s="111">
        <f t="shared" si="404"/>
        <v>0</v>
      </c>
      <c r="C2512" s="112">
        <f t="shared" si="401"/>
        <v>0</v>
      </c>
      <c r="D2512" s="113">
        <f t="shared" si="402"/>
        <v>0</v>
      </c>
      <c r="E2512" s="112">
        <f t="shared" si="403"/>
        <v>0</v>
      </c>
      <c r="F2512" s="55"/>
      <c r="G2512" s="56"/>
      <c r="H2512" s="57"/>
      <c r="I2512" s="56"/>
      <c r="J2512" s="57"/>
      <c r="K2512" s="56"/>
      <c r="L2512" s="57"/>
      <c r="M2512" s="56"/>
      <c r="N2512" s="57"/>
      <c r="O2512" s="56"/>
      <c r="P2512" s="57"/>
      <c r="Q2512" s="56"/>
      <c r="R2512" s="57"/>
      <c r="S2512" s="79"/>
      <c r="T2512" s="80"/>
      <c r="U2512" s="93"/>
      <c r="V2512" s="80"/>
      <c r="W2512" s="81"/>
    </row>
    <row r="2513" spans="1:23" ht="13.5" thickBot="1" x14ac:dyDescent="0.25">
      <c r="A2513" s="43" t="str">
        <f>$A$34</f>
        <v>LABORERS-UNSKILLED</v>
      </c>
      <c r="B2513" s="111">
        <f t="shared" si="404"/>
        <v>0</v>
      </c>
      <c r="C2513" s="112">
        <f t="shared" si="401"/>
        <v>0</v>
      </c>
      <c r="D2513" s="113">
        <f t="shared" si="402"/>
        <v>0</v>
      </c>
      <c r="E2513" s="112">
        <f t="shared" si="403"/>
        <v>0</v>
      </c>
      <c r="F2513" s="55"/>
      <c r="G2513" s="56"/>
      <c r="H2513" s="57"/>
      <c r="I2513" s="56"/>
      <c r="J2513" s="57"/>
      <c r="K2513" s="56"/>
      <c r="L2513" s="57"/>
      <c r="M2513" s="56"/>
      <c r="N2513" s="57"/>
      <c r="O2513" s="56"/>
      <c r="P2513" s="57"/>
      <c r="Q2513" s="56"/>
      <c r="R2513" s="57"/>
      <c r="S2513" s="79"/>
      <c r="T2513" s="80"/>
      <c r="U2513" s="93"/>
      <c r="V2513" s="80"/>
      <c r="W2513" s="81"/>
    </row>
    <row r="2514" spans="1:23" ht="13.5" thickBot="1" x14ac:dyDescent="0.25">
      <c r="A2514" s="43" t="str">
        <f>$A$35</f>
        <v>TOTAL</v>
      </c>
      <c r="B2514" s="114">
        <f t="shared" ref="B2514:O2514" si="405">SUM(B2499:B2513)</f>
        <v>0</v>
      </c>
      <c r="C2514" s="110">
        <f t="shared" si="405"/>
        <v>0</v>
      </c>
      <c r="D2514" s="115">
        <f t="shared" si="405"/>
        <v>0</v>
      </c>
      <c r="E2514" s="109">
        <f t="shared" si="405"/>
        <v>0</v>
      </c>
      <c r="F2514" s="107">
        <f t="shared" si="405"/>
        <v>0</v>
      </c>
      <c r="G2514" s="108">
        <f t="shared" si="405"/>
        <v>0</v>
      </c>
      <c r="H2514" s="107">
        <f t="shared" si="405"/>
        <v>0</v>
      </c>
      <c r="I2514" s="108">
        <f t="shared" si="405"/>
        <v>0</v>
      </c>
      <c r="J2514" s="107">
        <f t="shared" si="405"/>
        <v>0</v>
      </c>
      <c r="K2514" s="108">
        <f t="shared" si="405"/>
        <v>0</v>
      </c>
      <c r="L2514" s="107">
        <f t="shared" si="405"/>
        <v>0</v>
      </c>
      <c r="M2514" s="108">
        <f t="shared" si="405"/>
        <v>0</v>
      </c>
      <c r="N2514" s="107">
        <f t="shared" si="405"/>
        <v>0</v>
      </c>
      <c r="O2514" s="108">
        <f t="shared" si="405"/>
        <v>0</v>
      </c>
      <c r="P2514" s="107">
        <f>SUM(P2499:P2513)</f>
        <v>0</v>
      </c>
      <c r="Q2514" s="108">
        <f>SUM(Q2499:Q2513)</f>
        <v>0</v>
      </c>
      <c r="R2514" s="107">
        <f t="shared" ref="R2514:S2514" si="406">SUM(R2499:R2513)</f>
        <v>0</v>
      </c>
      <c r="S2514" s="109">
        <f t="shared" si="406"/>
        <v>0</v>
      </c>
      <c r="T2514" s="107">
        <f>SUM(T2499:T2513)</f>
        <v>0</v>
      </c>
      <c r="U2514" s="110">
        <f>SUM(U2499:U2513)</f>
        <v>0</v>
      </c>
      <c r="V2514" s="107">
        <f>SUM(V2499:V2513)</f>
        <v>0</v>
      </c>
      <c r="W2514" s="109">
        <f>SUM(W2499:W2513)</f>
        <v>0</v>
      </c>
    </row>
    <row r="2515" spans="1:23" ht="12.75" customHeight="1" x14ac:dyDescent="0.2">
      <c r="A2515" s="222" t="str">
        <f>$A$36</f>
        <v>TABLE C (Table B data by racial status)</v>
      </c>
      <c r="B2515" s="223"/>
      <c r="C2515" s="223"/>
      <c r="D2515" s="223"/>
      <c r="E2515" s="223"/>
      <c r="F2515" s="223"/>
      <c r="G2515" s="223"/>
      <c r="H2515" s="223"/>
      <c r="I2515" s="223"/>
      <c r="J2515" s="223"/>
      <c r="K2515" s="223"/>
      <c r="L2515" s="223"/>
      <c r="M2515" s="223"/>
      <c r="N2515" s="223"/>
      <c r="O2515" s="223"/>
      <c r="P2515" s="223"/>
      <c r="Q2515" s="223"/>
      <c r="R2515" s="223"/>
      <c r="S2515" s="223"/>
      <c r="T2515" s="223"/>
      <c r="U2515" s="223"/>
      <c r="V2515" s="223"/>
      <c r="W2515" s="224"/>
    </row>
    <row r="2516" spans="1:23" ht="13.5" thickBot="1" x14ac:dyDescent="0.25">
      <c r="A2516" s="225"/>
      <c r="B2516" s="226"/>
      <c r="C2516" s="226"/>
      <c r="D2516" s="226"/>
      <c r="E2516" s="226"/>
      <c r="F2516" s="226"/>
      <c r="G2516" s="226"/>
      <c r="H2516" s="226"/>
      <c r="I2516" s="226"/>
      <c r="J2516" s="226"/>
      <c r="K2516" s="226"/>
      <c r="L2516" s="226"/>
      <c r="M2516" s="226"/>
      <c r="N2516" s="226"/>
      <c r="O2516" s="226"/>
      <c r="P2516" s="226"/>
      <c r="Q2516" s="226"/>
      <c r="R2516" s="226"/>
      <c r="S2516" s="226"/>
      <c r="T2516" s="226"/>
      <c r="U2516" s="226"/>
      <c r="V2516" s="226"/>
      <c r="W2516" s="227"/>
    </row>
    <row r="2517" spans="1:23" ht="13.5" thickBot="1" x14ac:dyDescent="0.25">
      <c r="A2517" s="43" t="str">
        <f>$A$38</f>
        <v>APPRENTICES</v>
      </c>
      <c r="B2517" s="112">
        <f>F2517+H2517+J2517+L2517+N2517+P2517+R2517</f>
        <v>0</v>
      </c>
      <c r="C2517" s="110">
        <f>G2517+I2517+K2517+M2517+O2517+Q2517+S2517</f>
        <v>0</v>
      </c>
      <c r="D2517" s="115">
        <f>F2517+H2517+J2517+L2517+N2517+P2517</f>
        <v>0</v>
      </c>
      <c r="E2517" s="112">
        <f>G2517+I2517+K2517+M2517+O2517+Q2517</f>
        <v>0</v>
      </c>
      <c r="F2517" s="94"/>
      <c r="G2517" s="56"/>
      <c r="H2517" s="95"/>
      <c r="I2517" s="56"/>
      <c r="J2517" s="95"/>
      <c r="K2517" s="56"/>
      <c r="L2517" s="95"/>
      <c r="M2517" s="56"/>
      <c r="N2517" s="95"/>
      <c r="O2517" s="56"/>
      <c r="P2517" s="95"/>
      <c r="Q2517" s="56"/>
      <c r="R2517" s="95"/>
      <c r="S2517" s="56"/>
      <c r="T2517" s="44"/>
      <c r="U2517" s="45"/>
      <c r="V2517" s="44"/>
      <c r="W2517" s="45"/>
    </row>
    <row r="2518" spans="1:23" ht="13.5" thickBot="1" x14ac:dyDescent="0.25">
      <c r="A2518" s="43" t="str">
        <f>$A$39</f>
        <v>OJT TRAINEES</v>
      </c>
      <c r="B2518" s="112">
        <f>F2518+H2518+J2518+L2518+N2518+P2518+R2518</f>
        <v>0</v>
      </c>
      <c r="C2518" s="110">
        <f>G2518+I2518+K2518+M2518+O2518+Q2518+S2518</f>
        <v>0</v>
      </c>
      <c r="D2518" s="115">
        <f>F2518+H2518+J2518+L2518+N2518+P2518</f>
        <v>0</v>
      </c>
      <c r="E2518" s="112">
        <f>G2518+I2518+K2518+M2518+O2518+Q2518</f>
        <v>0</v>
      </c>
      <c r="F2518" s="94"/>
      <c r="G2518" s="56"/>
      <c r="H2518" s="95"/>
      <c r="I2518" s="56"/>
      <c r="J2518" s="95"/>
      <c r="K2518" s="56"/>
      <c r="L2518" s="95"/>
      <c r="M2518" s="56"/>
      <c r="N2518" s="95"/>
      <c r="O2518" s="56"/>
      <c r="P2518" s="95"/>
      <c r="Q2518" s="56"/>
      <c r="R2518" s="95"/>
      <c r="S2518" s="56"/>
      <c r="T2518" s="46"/>
      <c r="U2518" s="47"/>
      <c r="V2518" s="46"/>
      <c r="W2518" s="47"/>
    </row>
    <row r="2519" spans="1:23" ht="15.75" customHeight="1" x14ac:dyDescent="0.2">
      <c r="A2519" s="228" t="str">
        <f>$A$40</f>
        <v xml:space="preserve">8. PREPARED BY: </v>
      </c>
      <c r="B2519" s="229"/>
      <c r="C2519" s="229"/>
      <c r="D2519" s="229"/>
      <c r="E2519" s="229"/>
      <c r="F2519" s="229"/>
      <c r="G2519" s="229"/>
      <c r="H2519" s="230"/>
      <c r="I2519" s="243" t="str">
        <f>$I$40</f>
        <v>9. DATE</v>
      </c>
      <c r="J2519" s="244"/>
      <c r="K2519" s="243" t="str">
        <f>$K$40</f>
        <v>10. REVIEWED BY:    (Signature and Title of State Highway Official)</v>
      </c>
      <c r="L2519" s="245"/>
      <c r="M2519" s="245"/>
      <c r="N2519" s="245"/>
      <c r="O2519" s="245"/>
      <c r="P2519" s="245"/>
      <c r="Q2519" s="245"/>
      <c r="R2519" s="245"/>
      <c r="S2519" s="245"/>
      <c r="T2519" s="245"/>
      <c r="U2519" s="244"/>
      <c r="V2519" s="243" t="s">
        <v>28</v>
      </c>
      <c r="W2519" s="246"/>
    </row>
    <row r="2520" spans="1:23" ht="12.75" customHeight="1" x14ac:dyDescent="0.2">
      <c r="A2520" s="247" t="str">
        <f>$A$41</f>
        <v>(Signature and Title of Contractors Representative)</v>
      </c>
      <c r="B2520" s="248"/>
      <c r="C2520" s="248"/>
      <c r="D2520" s="248"/>
      <c r="E2520" s="248"/>
      <c r="F2520" s="248"/>
      <c r="G2520" s="248"/>
      <c r="H2520" s="249"/>
      <c r="I2520" s="250" t="str">
        <f>IF($I$41="","",$I$41)</f>
        <v/>
      </c>
      <c r="J2520" s="192"/>
      <c r="K2520" s="253" t="str">
        <f>IF($K$41="","",$K$41)</f>
        <v/>
      </c>
      <c r="L2520" s="146"/>
      <c r="M2520" s="146"/>
      <c r="N2520" s="146"/>
      <c r="O2520" s="146"/>
      <c r="P2520" s="146"/>
      <c r="Q2520" s="146"/>
      <c r="R2520" s="146"/>
      <c r="S2520" s="146"/>
      <c r="T2520" s="146"/>
      <c r="U2520" s="254"/>
      <c r="V2520" s="258" t="str">
        <f>IF($V$41="","",$V$41)</f>
        <v/>
      </c>
      <c r="W2520" s="259"/>
    </row>
    <row r="2521" spans="1:23" x14ac:dyDescent="0.2">
      <c r="A2521" s="262" t="str">
        <f>IF($A$42="","",$A$42)</f>
        <v/>
      </c>
      <c r="B2521" s="263"/>
      <c r="C2521" s="263"/>
      <c r="D2521" s="263"/>
      <c r="E2521" s="263"/>
      <c r="F2521" s="263"/>
      <c r="G2521" s="263"/>
      <c r="H2521" s="264"/>
      <c r="I2521" s="193"/>
      <c r="J2521" s="192"/>
      <c r="K2521" s="253"/>
      <c r="L2521" s="146"/>
      <c r="M2521" s="146"/>
      <c r="N2521" s="146"/>
      <c r="O2521" s="146"/>
      <c r="P2521" s="146"/>
      <c r="Q2521" s="146"/>
      <c r="R2521" s="146"/>
      <c r="S2521" s="146"/>
      <c r="T2521" s="146"/>
      <c r="U2521" s="254"/>
      <c r="V2521" s="258"/>
      <c r="W2521" s="259"/>
    </row>
    <row r="2522" spans="1:23" x14ac:dyDescent="0.2">
      <c r="A2522" s="262"/>
      <c r="B2522" s="263"/>
      <c r="C2522" s="263"/>
      <c r="D2522" s="263"/>
      <c r="E2522" s="263"/>
      <c r="F2522" s="263"/>
      <c r="G2522" s="263"/>
      <c r="H2522" s="264"/>
      <c r="I2522" s="193"/>
      <c r="J2522" s="192"/>
      <c r="K2522" s="253"/>
      <c r="L2522" s="146"/>
      <c r="M2522" s="146"/>
      <c r="N2522" s="146"/>
      <c r="O2522" s="146"/>
      <c r="P2522" s="146"/>
      <c r="Q2522" s="146"/>
      <c r="R2522" s="146"/>
      <c r="S2522" s="146"/>
      <c r="T2522" s="146"/>
      <c r="U2522" s="254"/>
      <c r="V2522" s="258"/>
      <c r="W2522" s="259"/>
    </row>
    <row r="2523" spans="1:23" ht="13.5" thickBot="1" x14ac:dyDescent="0.25">
      <c r="A2523" s="265"/>
      <c r="B2523" s="266"/>
      <c r="C2523" s="266"/>
      <c r="D2523" s="266"/>
      <c r="E2523" s="266"/>
      <c r="F2523" s="266"/>
      <c r="G2523" s="266"/>
      <c r="H2523" s="267"/>
      <c r="I2523" s="251"/>
      <c r="J2523" s="252"/>
      <c r="K2523" s="255"/>
      <c r="L2523" s="256"/>
      <c r="M2523" s="256"/>
      <c r="N2523" s="256"/>
      <c r="O2523" s="256"/>
      <c r="P2523" s="256"/>
      <c r="Q2523" s="256"/>
      <c r="R2523" s="256"/>
      <c r="S2523" s="256"/>
      <c r="T2523" s="256"/>
      <c r="U2523" s="257"/>
      <c r="V2523" s="260"/>
      <c r="W2523" s="261"/>
    </row>
    <row r="2524" spans="1:23" x14ac:dyDescent="0.2">
      <c r="A2524" s="234" t="str">
        <f>$A$45</f>
        <v>Form FHWA- 1391 (Rev. 06-22)</v>
      </c>
      <c r="B2524" s="235"/>
      <c r="C2524" s="236"/>
      <c r="D2524" s="236"/>
      <c r="E2524" s="49"/>
      <c r="F2524" s="49"/>
      <c r="G2524" s="49"/>
      <c r="H2524" s="49"/>
      <c r="I2524" s="49"/>
      <c r="J2524" s="237" t="str">
        <f>$J$45</f>
        <v>PREVIOUS EDITIONS ARE OBSOLETE</v>
      </c>
      <c r="K2524" s="237"/>
      <c r="L2524" s="237"/>
      <c r="M2524" s="237"/>
      <c r="N2524" s="237"/>
      <c r="O2524" s="237"/>
      <c r="P2524" s="237"/>
      <c r="Q2524" s="237"/>
      <c r="R2524" s="237"/>
      <c r="S2524" s="237"/>
      <c r="T2524" s="237"/>
      <c r="U2524" s="237"/>
      <c r="V2524" s="237"/>
      <c r="W2524" s="237"/>
    </row>
    <row r="2525" spans="1:23" ht="13.5" thickBot="1" x14ac:dyDescent="0.25"/>
    <row r="2526" spans="1:23" s="52" customFormat="1" ht="18.75" thickBot="1" x14ac:dyDescent="0.3">
      <c r="A2526" s="207" t="str">
        <f>$A$10</f>
        <v xml:space="preserve">FEDERAL-AID HIGHWAY CONSTRUCTION CONTRACTORS ANNUAL EEO REPORT </v>
      </c>
      <c r="B2526" s="208"/>
      <c r="C2526" s="208"/>
      <c r="D2526" s="208"/>
      <c r="E2526" s="208"/>
      <c r="F2526" s="208"/>
      <c r="G2526" s="208"/>
      <c r="H2526" s="208"/>
      <c r="I2526" s="208"/>
      <c r="J2526" s="208"/>
      <c r="K2526" s="208"/>
      <c r="L2526" s="208"/>
      <c r="M2526" s="208"/>
      <c r="N2526" s="208"/>
      <c r="O2526" s="208"/>
      <c r="P2526" s="208"/>
      <c r="Q2526" s="208"/>
      <c r="R2526" s="208"/>
      <c r="S2526" s="208"/>
      <c r="T2526" s="208"/>
      <c r="U2526" s="208"/>
      <c r="V2526" s="208"/>
      <c r="W2526" s="209"/>
    </row>
    <row r="2527" spans="1:23" ht="12.75" customHeight="1" x14ac:dyDescent="0.2">
      <c r="A2527" s="210" t="str">
        <f>$A$11</f>
        <v xml:space="preserve">1. SELECT FIELD FROM DROPDOWN MENU: </v>
      </c>
      <c r="B2527" s="211"/>
      <c r="C2527" s="211"/>
      <c r="D2527" s="212"/>
      <c r="E2527" s="213" t="str">
        <f>$E$11</f>
        <v>2. COMPANY NAME, CITY, STATE:</v>
      </c>
      <c r="F2527" s="138"/>
      <c r="G2527" s="138"/>
      <c r="H2527" s="138"/>
      <c r="I2527" s="214"/>
      <c r="J2527" s="161" t="str">
        <f>$J$11</f>
        <v>3. PROJECT NAME or DESCRIPTION:</v>
      </c>
      <c r="K2527" s="162"/>
      <c r="L2527" s="162"/>
      <c r="M2527" s="162"/>
      <c r="N2527" s="163" t="str">
        <f>$N$11</f>
        <v>4. DOLLAR AMOUNT OF CONTRACT:</v>
      </c>
      <c r="O2527" s="164"/>
      <c r="P2527" s="164"/>
      <c r="Q2527" s="164"/>
      <c r="R2527" s="215" t="str">
        <f>$R$11</f>
        <v>5.REPORTING WEEK FOR THIS PROJECT:</v>
      </c>
      <c r="S2527" s="216"/>
      <c r="T2527" s="216"/>
      <c r="U2527" s="216"/>
      <c r="V2527" s="216"/>
      <c r="W2527" s="217"/>
    </row>
    <row r="2528" spans="1:23" ht="12.75" customHeight="1" x14ac:dyDescent="0.2">
      <c r="A2528" s="184"/>
      <c r="B2528" s="185"/>
      <c r="C2528" s="185"/>
      <c r="D2528" s="186"/>
      <c r="E2528" s="190" t="str">
        <f>IF($D$4="","Enter Company information at top of spreadsheet",$D$4)</f>
        <v>Enter Company information at top of spreadsheet</v>
      </c>
      <c r="F2528" s="191"/>
      <c r="G2528" s="191"/>
      <c r="H2528" s="191"/>
      <c r="I2528" s="192"/>
      <c r="J2528" s="165"/>
      <c r="K2528" s="166"/>
      <c r="L2528" s="166"/>
      <c r="M2528" s="166"/>
      <c r="N2528" s="169"/>
      <c r="O2528" s="170"/>
      <c r="P2528" s="170"/>
      <c r="Q2528" s="171"/>
      <c r="R2528" s="197"/>
      <c r="S2528" s="198"/>
      <c r="T2528" s="198"/>
      <c r="U2528" s="198"/>
      <c r="V2528" s="198"/>
      <c r="W2528" s="199"/>
    </row>
    <row r="2529" spans="1:23" x14ac:dyDescent="0.2">
      <c r="A2529" s="184"/>
      <c r="B2529" s="185"/>
      <c r="C2529" s="185"/>
      <c r="D2529" s="186"/>
      <c r="E2529" s="193"/>
      <c r="F2529" s="191"/>
      <c r="G2529" s="191"/>
      <c r="H2529" s="191"/>
      <c r="I2529" s="192"/>
      <c r="J2529" s="165"/>
      <c r="K2529" s="166"/>
      <c r="L2529" s="166"/>
      <c r="M2529" s="166"/>
      <c r="N2529" s="172"/>
      <c r="O2529" s="170"/>
      <c r="P2529" s="170"/>
      <c r="Q2529" s="171"/>
      <c r="R2529" s="200"/>
      <c r="S2529" s="198"/>
      <c r="T2529" s="198"/>
      <c r="U2529" s="198"/>
      <c r="V2529" s="198"/>
      <c r="W2529" s="199"/>
    </row>
    <row r="2530" spans="1:23" ht="13.5" thickBot="1" x14ac:dyDescent="0.25">
      <c r="A2530" s="187"/>
      <c r="B2530" s="188"/>
      <c r="C2530" s="188"/>
      <c r="D2530" s="189"/>
      <c r="E2530" s="194"/>
      <c r="F2530" s="195"/>
      <c r="G2530" s="195"/>
      <c r="H2530" s="195"/>
      <c r="I2530" s="196"/>
      <c r="J2530" s="167"/>
      <c r="K2530" s="168"/>
      <c r="L2530" s="168"/>
      <c r="M2530" s="168"/>
      <c r="N2530" s="173"/>
      <c r="O2530" s="174"/>
      <c r="P2530" s="174"/>
      <c r="Q2530" s="175"/>
      <c r="R2530" s="201"/>
      <c r="S2530" s="202"/>
      <c r="T2530" s="202"/>
      <c r="U2530" s="202"/>
      <c r="V2530" s="202"/>
      <c r="W2530" s="203"/>
    </row>
    <row r="2531" spans="1:23" ht="13.5" customHeight="1" thickBot="1" x14ac:dyDescent="0.25">
      <c r="A2531" s="204" t="str">
        <f>$A$15</f>
        <v>This collection of information is required by law and regulation 23 U.S.C. 140a and 23 CFR Part 230. The OMB control number for this collection is 2125-0019 expiring in March 2025.</v>
      </c>
      <c r="B2531" s="205"/>
      <c r="C2531" s="205"/>
      <c r="D2531" s="205"/>
      <c r="E2531" s="205"/>
      <c r="F2531" s="205"/>
      <c r="G2531" s="205"/>
      <c r="H2531" s="205"/>
      <c r="I2531" s="205"/>
      <c r="J2531" s="205"/>
      <c r="K2531" s="205"/>
      <c r="L2531" s="205"/>
      <c r="M2531" s="205"/>
      <c r="N2531" s="205"/>
      <c r="O2531" s="205"/>
      <c r="P2531" s="205"/>
      <c r="Q2531" s="205"/>
      <c r="R2531" s="205"/>
      <c r="S2531" s="205"/>
      <c r="T2531" s="205"/>
      <c r="U2531" s="205"/>
      <c r="V2531" s="205"/>
      <c r="W2531" s="206"/>
    </row>
    <row r="2532" spans="1:23" ht="27" customHeight="1" thickBot="1" x14ac:dyDescent="0.25">
      <c r="A2532" s="178" t="str">
        <f>$A$16</f>
        <v>6. WORKFORCE ON FEDERAL-AID AND CONSTRUCTION SITE(S) DURING LAST FULL PAY PERIOD ENDING IN JULY 2024</v>
      </c>
      <c r="B2532" s="179"/>
      <c r="C2532" s="179"/>
      <c r="D2532" s="179"/>
      <c r="E2532" s="179"/>
      <c r="F2532" s="179"/>
      <c r="G2532" s="179"/>
      <c r="H2532" s="179"/>
      <c r="I2532" s="179"/>
      <c r="J2532" s="179"/>
      <c r="K2532" s="179"/>
      <c r="L2532" s="179"/>
      <c r="M2532" s="179"/>
      <c r="N2532" s="179"/>
      <c r="O2532" s="179"/>
      <c r="P2532" s="179"/>
      <c r="Q2532" s="179"/>
      <c r="R2532" s="179"/>
      <c r="S2532" s="179"/>
      <c r="T2532" s="179"/>
      <c r="U2532" s="179"/>
      <c r="V2532" s="179"/>
      <c r="W2532" s="180"/>
    </row>
    <row r="2533" spans="1:23" ht="14.25" thickTop="1" thickBot="1" x14ac:dyDescent="0.25">
      <c r="A2533" s="181" t="str">
        <f>$A$17</f>
        <v>TABLE A</v>
      </c>
      <c r="B2533" s="182"/>
      <c r="C2533" s="182"/>
      <c r="D2533" s="182"/>
      <c r="E2533" s="182"/>
      <c r="F2533" s="182"/>
      <c r="G2533" s="182"/>
      <c r="H2533" s="182"/>
      <c r="I2533" s="182"/>
      <c r="J2533" s="182"/>
      <c r="K2533" s="182"/>
      <c r="L2533" s="182"/>
      <c r="M2533" s="182"/>
      <c r="N2533" s="182"/>
      <c r="O2533" s="182"/>
      <c r="P2533" s="182"/>
      <c r="Q2533" s="182"/>
      <c r="R2533" s="182"/>
      <c r="S2533" s="183"/>
      <c r="T2533" s="231" t="str">
        <f>$T$17</f>
        <v>TABLE B</v>
      </c>
      <c r="U2533" s="232"/>
      <c r="V2533" s="232"/>
      <c r="W2533" s="233"/>
    </row>
    <row r="2534" spans="1:23" ht="99.75" customHeight="1" thickTop="1" thickBot="1" x14ac:dyDescent="0.25">
      <c r="A2534" s="32" t="str">
        <f>$A$18</f>
        <v>JOB CATEGORIES</v>
      </c>
      <c r="B2534" s="238" t="str">
        <f>$B$18</f>
        <v>TOTAL EMPLOYED</v>
      </c>
      <c r="C2534" s="239"/>
      <c r="D2534" s="240" t="str">
        <f>$D$18</f>
        <v>TOTAL RACIAL / ETHNIC MINORITY</v>
      </c>
      <c r="E2534" s="241"/>
      <c r="F2534" s="242" t="str">
        <f>$F$18</f>
        <v>BLACK or
AFRICAN
AMERICAN</v>
      </c>
      <c r="G2534" s="177"/>
      <c r="H2534" s="176" t="str">
        <f>$H$18</f>
        <v>HISPANIC OR LATINO</v>
      </c>
      <c r="I2534" s="177"/>
      <c r="J2534" s="176" t="str">
        <f>$J$18</f>
        <v>AMERICAN 
INDIAN OR 
ALASKA 
NATIVE</v>
      </c>
      <c r="K2534" s="177"/>
      <c r="L2534" s="176" t="str">
        <f>$L$18</f>
        <v>ASIAN</v>
      </c>
      <c r="M2534" s="177"/>
      <c r="N2534" s="176" t="str">
        <f>$N$18</f>
        <v>NATIVE 
HAWAIIAN OR 
OTHER PACIFIC ISLANDER</v>
      </c>
      <c r="O2534" s="177"/>
      <c r="P2534" s="176" t="str">
        <f>$P$18</f>
        <v>TWO OR MORE RACES</v>
      </c>
      <c r="Q2534" s="177"/>
      <c r="R2534" s="176" t="str">
        <f>$R$18</f>
        <v xml:space="preserve">WHITE </v>
      </c>
      <c r="S2534" s="218"/>
      <c r="T2534" s="219" t="str">
        <f>$T$18</f>
        <v>APPRENTICES</v>
      </c>
      <c r="U2534" s="219"/>
      <c r="V2534" s="220" t="str">
        <f>$V$18</f>
        <v>ON THE JOB TRAINEES</v>
      </c>
      <c r="W2534" s="221"/>
    </row>
    <row r="2535" spans="1:23" ht="13.5" thickBot="1" x14ac:dyDescent="0.25">
      <c r="A2535" s="33"/>
      <c r="B2535" s="34" t="str">
        <f>$B$19</f>
        <v>M</v>
      </c>
      <c r="C2535" s="35" t="str">
        <f>$C$19</f>
        <v>F</v>
      </c>
      <c r="D2535" s="36" t="str">
        <f>$D$19</f>
        <v>M</v>
      </c>
      <c r="E2535" s="35" t="str">
        <f>$E$19</f>
        <v>F</v>
      </c>
      <c r="F2535" s="37" t="str">
        <f>$F$19</f>
        <v>M</v>
      </c>
      <c r="G2535" s="38" t="str">
        <f>$G$19</f>
        <v>F</v>
      </c>
      <c r="H2535" s="39" t="str">
        <f>$H$19</f>
        <v>M</v>
      </c>
      <c r="I2535" s="38" t="str">
        <f>$I$19</f>
        <v>F</v>
      </c>
      <c r="J2535" s="39" t="str">
        <f>$J$19</f>
        <v>M</v>
      </c>
      <c r="K2535" s="38" t="str">
        <f>$K$19</f>
        <v>F</v>
      </c>
      <c r="L2535" s="39" t="str">
        <f>$L$19</f>
        <v>M</v>
      </c>
      <c r="M2535" s="38" t="str">
        <f>$M$19</f>
        <v>F</v>
      </c>
      <c r="N2535" s="39" t="str">
        <f>$N$19</f>
        <v>M</v>
      </c>
      <c r="O2535" s="38" t="str">
        <f>$O$19</f>
        <v>F</v>
      </c>
      <c r="P2535" s="39" t="str">
        <f>$P$19</f>
        <v>M</v>
      </c>
      <c r="Q2535" s="38" t="str">
        <f>$Q$19</f>
        <v>F</v>
      </c>
      <c r="R2535" s="39" t="str">
        <f>$R$19</f>
        <v>M</v>
      </c>
      <c r="S2535" s="40" t="str">
        <f>$S$19</f>
        <v>F</v>
      </c>
      <c r="T2535" s="41" t="str">
        <f>$T$19</f>
        <v>M</v>
      </c>
      <c r="U2535" s="35" t="str">
        <f>$U$19</f>
        <v>F</v>
      </c>
      <c r="V2535" s="96" t="str">
        <f>$V$19</f>
        <v>M</v>
      </c>
      <c r="W2535" s="42" t="str">
        <f>$W$19</f>
        <v>F</v>
      </c>
    </row>
    <row r="2536" spans="1:23" ht="13.5" thickBot="1" x14ac:dyDescent="0.25">
      <c r="A2536" s="43" t="str">
        <f>$A$20</f>
        <v>OFFICIALS</v>
      </c>
      <c r="B2536" s="111">
        <f>F2536+H2536+J2536+L2536+N2536+P2536+R2536</f>
        <v>0</v>
      </c>
      <c r="C2536" s="112">
        <f t="shared" ref="C2536:C2550" si="407">G2536+I2536+K2536+M2536+O2536+Q2536+S2536</f>
        <v>0</v>
      </c>
      <c r="D2536" s="113">
        <f t="shared" ref="D2536:D2550" si="408">F2536+H2536+J2536+L2536+N2536+P2536</f>
        <v>0</v>
      </c>
      <c r="E2536" s="112">
        <f t="shared" ref="E2536:E2550" si="409">G2536+I2536+K2536+M2536+O2536+Q2536</f>
        <v>0</v>
      </c>
      <c r="F2536" s="55"/>
      <c r="G2536" s="56"/>
      <c r="H2536" s="57"/>
      <c r="I2536" s="56"/>
      <c r="J2536" s="57"/>
      <c r="K2536" s="56"/>
      <c r="L2536" s="57"/>
      <c r="M2536" s="56"/>
      <c r="N2536" s="57"/>
      <c r="O2536" s="56"/>
      <c r="P2536" s="57"/>
      <c r="Q2536" s="56"/>
      <c r="R2536" s="58"/>
      <c r="S2536" s="59"/>
      <c r="T2536" s="128"/>
      <c r="U2536" s="129"/>
      <c r="V2536" s="128"/>
      <c r="W2536" s="130"/>
    </row>
    <row r="2537" spans="1:23" ht="13.5" thickBot="1" x14ac:dyDescent="0.25">
      <c r="A2537" s="43" t="str">
        <f>$A$21</f>
        <v>SUPERVISORS</v>
      </c>
      <c r="B2537" s="111">
        <f t="shared" ref="B2537:B2550" si="410">F2537+H2537+J2537+L2537+N2537+P2537+R2537</f>
        <v>0</v>
      </c>
      <c r="C2537" s="112">
        <f t="shared" si="407"/>
        <v>0</v>
      </c>
      <c r="D2537" s="113">
        <f t="shared" si="408"/>
        <v>0</v>
      </c>
      <c r="E2537" s="112">
        <f t="shared" si="409"/>
        <v>0</v>
      </c>
      <c r="F2537" s="55"/>
      <c r="G2537" s="56"/>
      <c r="H2537" s="57"/>
      <c r="I2537" s="56"/>
      <c r="J2537" s="57"/>
      <c r="K2537" s="56"/>
      <c r="L2537" s="57"/>
      <c r="M2537" s="56"/>
      <c r="N2537" s="57"/>
      <c r="O2537" s="56"/>
      <c r="P2537" s="57"/>
      <c r="Q2537" s="60"/>
      <c r="R2537" s="61"/>
      <c r="S2537" s="62"/>
      <c r="T2537" s="131"/>
      <c r="U2537" s="132"/>
      <c r="V2537" s="131"/>
      <c r="W2537" s="133"/>
    </row>
    <row r="2538" spans="1:23" ht="13.5" thickBot="1" x14ac:dyDescent="0.25">
      <c r="A2538" s="43" t="str">
        <f>$A$22</f>
        <v>FOREMEN/WOMEN</v>
      </c>
      <c r="B2538" s="111">
        <f t="shared" si="410"/>
        <v>0</v>
      </c>
      <c r="C2538" s="112">
        <f t="shared" si="407"/>
        <v>0</v>
      </c>
      <c r="D2538" s="113">
        <f t="shared" si="408"/>
        <v>0</v>
      </c>
      <c r="E2538" s="112">
        <f t="shared" si="409"/>
        <v>0</v>
      </c>
      <c r="F2538" s="55"/>
      <c r="G2538" s="56"/>
      <c r="H2538" s="57"/>
      <c r="I2538" s="56"/>
      <c r="J2538" s="57"/>
      <c r="K2538" s="56"/>
      <c r="L2538" s="57"/>
      <c r="M2538" s="56"/>
      <c r="N2538" s="57"/>
      <c r="O2538" s="56"/>
      <c r="P2538" s="57"/>
      <c r="Q2538" s="60"/>
      <c r="R2538" s="65"/>
      <c r="S2538" s="66"/>
      <c r="T2538" s="134"/>
      <c r="U2538" s="135"/>
      <c r="V2538" s="134"/>
      <c r="W2538" s="136"/>
    </row>
    <row r="2539" spans="1:23" ht="13.5" thickBot="1" x14ac:dyDescent="0.25">
      <c r="A2539" s="43" t="str">
        <f>$A$23</f>
        <v>CLERICAL</v>
      </c>
      <c r="B2539" s="111">
        <f t="shared" si="410"/>
        <v>0</v>
      </c>
      <c r="C2539" s="112">
        <f t="shared" si="407"/>
        <v>0</v>
      </c>
      <c r="D2539" s="113">
        <f t="shared" si="408"/>
        <v>0</v>
      </c>
      <c r="E2539" s="112">
        <f t="shared" si="409"/>
        <v>0</v>
      </c>
      <c r="F2539" s="55"/>
      <c r="G2539" s="56"/>
      <c r="H2539" s="57"/>
      <c r="I2539" s="56"/>
      <c r="J2539" s="57"/>
      <c r="K2539" s="56"/>
      <c r="L2539" s="57"/>
      <c r="M2539" s="56"/>
      <c r="N2539" s="57"/>
      <c r="O2539" s="56"/>
      <c r="P2539" s="57"/>
      <c r="Q2539" s="60"/>
      <c r="R2539" s="65"/>
      <c r="S2539" s="66"/>
      <c r="T2539" s="134"/>
      <c r="U2539" s="135"/>
      <c r="V2539" s="134"/>
      <c r="W2539" s="136"/>
    </row>
    <row r="2540" spans="1:23" ht="13.5" thickBot="1" x14ac:dyDescent="0.25">
      <c r="A2540" s="43" t="str">
        <f>$A$24</f>
        <v>EQUIPMENT OPERATORS</v>
      </c>
      <c r="B2540" s="111">
        <f t="shared" si="410"/>
        <v>0</v>
      </c>
      <c r="C2540" s="112">
        <f t="shared" si="407"/>
        <v>0</v>
      </c>
      <c r="D2540" s="113">
        <f t="shared" si="408"/>
        <v>0</v>
      </c>
      <c r="E2540" s="112">
        <f t="shared" si="409"/>
        <v>0</v>
      </c>
      <c r="F2540" s="55"/>
      <c r="G2540" s="56"/>
      <c r="H2540" s="57"/>
      <c r="I2540" s="56"/>
      <c r="J2540" s="57"/>
      <c r="K2540" s="56"/>
      <c r="L2540" s="57"/>
      <c r="M2540" s="56"/>
      <c r="N2540" s="57"/>
      <c r="O2540" s="56"/>
      <c r="P2540" s="57"/>
      <c r="Q2540" s="60"/>
      <c r="R2540" s="65"/>
      <c r="S2540" s="66"/>
      <c r="T2540" s="67"/>
      <c r="U2540" s="89"/>
      <c r="V2540" s="67"/>
      <c r="W2540" s="68"/>
    </row>
    <row r="2541" spans="1:23" ht="13.5" thickBot="1" x14ac:dyDescent="0.25">
      <c r="A2541" s="43" t="str">
        <f>$A$25</f>
        <v>MECHANICS</v>
      </c>
      <c r="B2541" s="111">
        <f t="shared" si="410"/>
        <v>0</v>
      </c>
      <c r="C2541" s="112">
        <f t="shared" si="407"/>
        <v>0</v>
      </c>
      <c r="D2541" s="113">
        <f t="shared" si="408"/>
        <v>0</v>
      </c>
      <c r="E2541" s="112">
        <f t="shared" si="409"/>
        <v>0</v>
      </c>
      <c r="F2541" s="55"/>
      <c r="G2541" s="56"/>
      <c r="H2541" s="57"/>
      <c r="I2541" s="56"/>
      <c r="J2541" s="57"/>
      <c r="K2541" s="56"/>
      <c r="L2541" s="57"/>
      <c r="M2541" s="56"/>
      <c r="N2541" s="57"/>
      <c r="O2541" s="56"/>
      <c r="P2541" s="57"/>
      <c r="Q2541" s="60"/>
      <c r="R2541" s="65"/>
      <c r="S2541" s="66"/>
      <c r="T2541" s="67"/>
      <c r="U2541" s="89"/>
      <c r="V2541" s="67"/>
      <c r="W2541" s="68"/>
    </row>
    <row r="2542" spans="1:23" ht="13.5" thickBot="1" x14ac:dyDescent="0.25">
      <c r="A2542" s="43" t="str">
        <f>$A$26</f>
        <v>TRUCK DRIVERS</v>
      </c>
      <c r="B2542" s="111">
        <f t="shared" si="410"/>
        <v>0</v>
      </c>
      <c r="C2542" s="112">
        <f t="shared" si="407"/>
        <v>0</v>
      </c>
      <c r="D2542" s="113">
        <f t="shared" si="408"/>
        <v>0</v>
      </c>
      <c r="E2542" s="112">
        <f t="shared" si="409"/>
        <v>0</v>
      </c>
      <c r="F2542" s="55"/>
      <c r="G2542" s="56"/>
      <c r="H2542" s="57"/>
      <c r="I2542" s="56"/>
      <c r="J2542" s="57"/>
      <c r="K2542" s="56"/>
      <c r="L2542" s="57"/>
      <c r="M2542" s="56"/>
      <c r="N2542" s="57"/>
      <c r="O2542" s="56"/>
      <c r="P2542" s="57"/>
      <c r="Q2542" s="60"/>
      <c r="R2542" s="69"/>
      <c r="S2542" s="70"/>
      <c r="T2542" s="63"/>
      <c r="U2542" s="90"/>
      <c r="V2542" s="63"/>
      <c r="W2542" s="64"/>
    </row>
    <row r="2543" spans="1:23" ht="13.5" thickBot="1" x14ac:dyDescent="0.25">
      <c r="A2543" s="43" t="str">
        <f>$A$27</f>
        <v>IRONWORKERS</v>
      </c>
      <c r="B2543" s="111">
        <f t="shared" si="410"/>
        <v>0</v>
      </c>
      <c r="C2543" s="112">
        <f t="shared" si="407"/>
        <v>0</v>
      </c>
      <c r="D2543" s="113">
        <f t="shared" si="408"/>
        <v>0</v>
      </c>
      <c r="E2543" s="112">
        <f t="shared" si="409"/>
        <v>0</v>
      </c>
      <c r="F2543" s="55"/>
      <c r="G2543" s="56"/>
      <c r="H2543" s="57"/>
      <c r="I2543" s="56"/>
      <c r="J2543" s="57"/>
      <c r="K2543" s="56"/>
      <c r="L2543" s="57"/>
      <c r="M2543" s="56"/>
      <c r="N2543" s="57"/>
      <c r="O2543" s="56"/>
      <c r="P2543" s="57"/>
      <c r="Q2543" s="60"/>
      <c r="R2543" s="71"/>
      <c r="S2543" s="72"/>
      <c r="T2543" s="73"/>
      <c r="U2543" s="91"/>
      <c r="V2543" s="73"/>
      <c r="W2543" s="74"/>
    </row>
    <row r="2544" spans="1:23" ht="13.5" thickBot="1" x14ac:dyDescent="0.25">
      <c r="A2544" s="43" t="str">
        <f>$A$28</f>
        <v>CARPENTERS</v>
      </c>
      <c r="B2544" s="111">
        <f t="shared" si="410"/>
        <v>0</v>
      </c>
      <c r="C2544" s="112">
        <f t="shared" si="407"/>
        <v>0</v>
      </c>
      <c r="D2544" s="113">
        <f t="shared" si="408"/>
        <v>0</v>
      </c>
      <c r="E2544" s="112">
        <f t="shared" si="409"/>
        <v>0</v>
      </c>
      <c r="F2544" s="55"/>
      <c r="G2544" s="56"/>
      <c r="H2544" s="57"/>
      <c r="I2544" s="56"/>
      <c r="J2544" s="57"/>
      <c r="K2544" s="56"/>
      <c r="L2544" s="57"/>
      <c r="M2544" s="56"/>
      <c r="N2544" s="57"/>
      <c r="O2544" s="56"/>
      <c r="P2544" s="57"/>
      <c r="Q2544" s="60"/>
      <c r="R2544" s="71"/>
      <c r="S2544" s="72"/>
      <c r="T2544" s="73"/>
      <c r="U2544" s="91"/>
      <c r="V2544" s="73"/>
      <c r="W2544" s="74"/>
    </row>
    <row r="2545" spans="1:23" ht="13.5" thickBot="1" x14ac:dyDescent="0.25">
      <c r="A2545" s="43" t="str">
        <f>$A$29</f>
        <v>CEMENT MASONS</v>
      </c>
      <c r="B2545" s="111">
        <f t="shared" si="410"/>
        <v>0</v>
      </c>
      <c r="C2545" s="112">
        <f t="shared" si="407"/>
        <v>0</v>
      </c>
      <c r="D2545" s="113">
        <f t="shared" si="408"/>
        <v>0</v>
      </c>
      <c r="E2545" s="112">
        <f t="shared" si="409"/>
        <v>0</v>
      </c>
      <c r="F2545" s="55"/>
      <c r="G2545" s="56"/>
      <c r="H2545" s="57"/>
      <c r="I2545" s="56"/>
      <c r="J2545" s="57"/>
      <c r="K2545" s="56"/>
      <c r="L2545" s="57"/>
      <c r="M2545" s="56"/>
      <c r="N2545" s="57"/>
      <c r="O2545" s="56"/>
      <c r="P2545" s="57"/>
      <c r="Q2545" s="60"/>
      <c r="R2545" s="71"/>
      <c r="S2545" s="72"/>
      <c r="T2545" s="73"/>
      <c r="U2545" s="91"/>
      <c r="V2545" s="73"/>
      <c r="W2545" s="74"/>
    </row>
    <row r="2546" spans="1:23" ht="13.5" thickBot="1" x14ac:dyDescent="0.25">
      <c r="A2546" s="43" t="str">
        <f>$A$30</f>
        <v>ELECTRICIANS</v>
      </c>
      <c r="B2546" s="111">
        <f t="shared" si="410"/>
        <v>0</v>
      </c>
      <c r="C2546" s="112">
        <f t="shared" si="407"/>
        <v>0</v>
      </c>
      <c r="D2546" s="113">
        <f t="shared" si="408"/>
        <v>0</v>
      </c>
      <c r="E2546" s="112">
        <f t="shared" si="409"/>
        <v>0</v>
      </c>
      <c r="F2546" s="55"/>
      <c r="G2546" s="56"/>
      <c r="H2546" s="57"/>
      <c r="I2546" s="56"/>
      <c r="J2546" s="57"/>
      <c r="K2546" s="56"/>
      <c r="L2546" s="57"/>
      <c r="M2546" s="56"/>
      <c r="N2546" s="57"/>
      <c r="O2546" s="56"/>
      <c r="P2546" s="57"/>
      <c r="Q2546" s="60"/>
      <c r="R2546" s="71"/>
      <c r="S2546" s="72"/>
      <c r="T2546" s="73"/>
      <c r="U2546" s="91"/>
      <c r="V2546" s="73"/>
      <c r="W2546" s="74"/>
    </row>
    <row r="2547" spans="1:23" ht="13.5" thickBot="1" x14ac:dyDescent="0.25">
      <c r="A2547" s="43" t="str">
        <f>$A$31</f>
        <v>PIPEFITTER/PLUMBERS</v>
      </c>
      <c r="B2547" s="111">
        <f t="shared" si="410"/>
        <v>0</v>
      </c>
      <c r="C2547" s="112">
        <f t="shared" si="407"/>
        <v>0</v>
      </c>
      <c r="D2547" s="113">
        <f t="shared" si="408"/>
        <v>0</v>
      </c>
      <c r="E2547" s="112">
        <f t="shared" si="409"/>
        <v>0</v>
      </c>
      <c r="F2547" s="55"/>
      <c r="G2547" s="56"/>
      <c r="H2547" s="57"/>
      <c r="I2547" s="56"/>
      <c r="J2547" s="57"/>
      <c r="K2547" s="56"/>
      <c r="L2547" s="57"/>
      <c r="M2547" s="56"/>
      <c r="N2547" s="57"/>
      <c r="O2547" s="56"/>
      <c r="P2547" s="57"/>
      <c r="Q2547" s="56"/>
      <c r="R2547" s="75"/>
      <c r="S2547" s="76"/>
      <c r="T2547" s="77"/>
      <c r="U2547" s="92"/>
      <c r="V2547" s="77"/>
      <c r="W2547" s="78"/>
    </row>
    <row r="2548" spans="1:23" ht="13.5" thickBot="1" x14ac:dyDescent="0.25">
      <c r="A2548" s="43" t="str">
        <f>$A$32</f>
        <v>PAINTERS</v>
      </c>
      <c r="B2548" s="111">
        <f t="shared" si="410"/>
        <v>0</v>
      </c>
      <c r="C2548" s="112">
        <f t="shared" si="407"/>
        <v>0</v>
      </c>
      <c r="D2548" s="113">
        <f t="shared" si="408"/>
        <v>0</v>
      </c>
      <c r="E2548" s="112">
        <f t="shared" si="409"/>
        <v>0</v>
      </c>
      <c r="F2548" s="55"/>
      <c r="G2548" s="56"/>
      <c r="H2548" s="57"/>
      <c r="I2548" s="56"/>
      <c r="J2548" s="57"/>
      <c r="K2548" s="56"/>
      <c r="L2548" s="57"/>
      <c r="M2548" s="56"/>
      <c r="N2548" s="57"/>
      <c r="O2548" s="56"/>
      <c r="P2548" s="57"/>
      <c r="Q2548" s="56"/>
      <c r="R2548" s="57"/>
      <c r="S2548" s="79"/>
      <c r="T2548" s="80"/>
      <c r="U2548" s="93"/>
      <c r="V2548" s="80"/>
      <c r="W2548" s="81"/>
    </row>
    <row r="2549" spans="1:23" ht="13.5" thickBot="1" x14ac:dyDescent="0.25">
      <c r="A2549" s="43" t="str">
        <f>$A$33</f>
        <v>LABORERS-SEMI SKILLED</v>
      </c>
      <c r="B2549" s="111">
        <f t="shared" si="410"/>
        <v>0</v>
      </c>
      <c r="C2549" s="112">
        <f t="shared" si="407"/>
        <v>0</v>
      </c>
      <c r="D2549" s="113">
        <f t="shared" si="408"/>
        <v>0</v>
      </c>
      <c r="E2549" s="112">
        <f t="shared" si="409"/>
        <v>0</v>
      </c>
      <c r="F2549" s="55"/>
      <c r="G2549" s="56"/>
      <c r="H2549" s="57"/>
      <c r="I2549" s="56"/>
      <c r="J2549" s="57"/>
      <c r="K2549" s="56"/>
      <c r="L2549" s="57"/>
      <c r="M2549" s="56"/>
      <c r="N2549" s="57"/>
      <c r="O2549" s="56"/>
      <c r="P2549" s="57"/>
      <c r="Q2549" s="56"/>
      <c r="R2549" s="57"/>
      <c r="S2549" s="79"/>
      <c r="T2549" s="80"/>
      <c r="U2549" s="93"/>
      <c r="V2549" s="80"/>
      <c r="W2549" s="81"/>
    </row>
    <row r="2550" spans="1:23" ht="13.5" thickBot="1" x14ac:dyDescent="0.25">
      <c r="A2550" s="43" t="str">
        <f>$A$34</f>
        <v>LABORERS-UNSKILLED</v>
      </c>
      <c r="B2550" s="111">
        <f t="shared" si="410"/>
        <v>0</v>
      </c>
      <c r="C2550" s="112">
        <f t="shared" si="407"/>
        <v>0</v>
      </c>
      <c r="D2550" s="113">
        <f t="shared" si="408"/>
        <v>0</v>
      </c>
      <c r="E2550" s="112">
        <f t="shared" si="409"/>
        <v>0</v>
      </c>
      <c r="F2550" s="55"/>
      <c r="G2550" s="56"/>
      <c r="H2550" s="57"/>
      <c r="I2550" s="56"/>
      <c r="J2550" s="57"/>
      <c r="K2550" s="56"/>
      <c r="L2550" s="57"/>
      <c r="M2550" s="56"/>
      <c r="N2550" s="57"/>
      <c r="O2550" s="56"/>
      <c r="P2550" s="57"/>
      <c r="Q2550" s="56"/>
      <c r="R2550" s="57"/>
      <c r="S2550" s="79"/>
      <c r="T2550" s="80"/>
      <c r="U2550" s="93"/>
      <c r="V2550" s="80"/>
      <c r="W2550" s="81"/>
    </row>
    <row r="2551" spans="1:23" ht="13.5" thickBot="1" x14ac:dyDescent="0.25">
      <c r="A2551" s="43" t="str">
        <f>$A$35</f>
        <v>TOTAL</v>
      </c>
      <c r="B2551" s="114">
        <f t="shared" ref="B2551:O2551" si="411">SUM(B2536:B2550)</f>
        <v>0</v>
      </c>
      <c r="C2551" s="110">
        <f t="shared" si="411"/>
        <v>0</v>
      </c>
      <c r="D2551" s="115">
        <f t="shared" si="411"/>
        <v>0</v>
      </c>
      <c r="E2551" s="109">
        <f t="shared" si="411"/>
        <v>0</v>
      </c>
      <c r="F2551" s="107">
        <f t="shared" si="411"/>
        <v>0</v>
      </c>
      <c r="G2551" s="108">
        <f t="shared" si="411"/>
        <v>0</v>
      </c>
      <c r="H2551" s="107">
        <f t="shared" si="411"/>
        <v>0</v>
      </c>
      <c r="I2551" s="108">
        <f t="shared" si="411"/>
        <v>0</v>
      </c>
      <c r="J2551" s="107">
        <f t="shared" si="411"/>
        <v>0</v>
      </c>
      <c r="K2551" s="108">
        <f t="shared" si="411"/>
        <v>0</v>
      </c>
      <c r="L2551" s="107">
        <f t="shared" si="411"/>
        <v>0</v>
      </c>
      <c r="M2551" s="108">
        <f t="shared" si="411"/>
        <v>0</v>
      </c>
      <c r="N2551" s="107">
        <f t="shared" si="411"/>
        <v>0</v>
      </c>
      <c r="O2551" s="108">
        <f t="shared" si="411"/>
        <v>0</v>
      </c>
      <c r="P2551" s="107">
        <f>SUM(P2536:P2550)</f>
        <v>0</v>
      </c>
      <c r="Q2551" s="108">
        <f>SUM(Q2536:Q2550)</f>
        <v>0</v>
      </c>
      <c r="R2551" s="107">
        <f t="shared" ref="R2551:S2551" si="412">SUM(R2536:R2550)</f>
        <v>0</v>
      </c>
      <c r="S2551" s="109">
        <f t="shared" si="412"/>
        <v>0</v>
      </c>
      <c r="T2551" s="107">
        <f>SUM(T2536:T2550)</f>
        <v>0</v>
      </c>
      <c r="U2551" s="110">
        <f>SUM(U2536:U2550)</f>
        <v>0</v>
      </c>
      <c r="V2551" s="107">
        <f>SUM(V2536:V2550)</f>
        <v>0</v>
      </c>
      <c r="W2551" s="109">
        <f>SUM(W2536:W2550)</f>
        <v>0</v>
      </c>
    </row>
    <row r="2552" spans="1:23" ht="12.75" customHeight="1" x14ac:dyDescent="0.2">
      <c r="A2552" s="222" t="str">
        <f>$A$36</f>
        <v>TABLE C (Table B data by racial status)</v>
      </c>
      <c r="B2552" s="223"/>
      <c r="C2552" s="223"/>
      <c r="D2552" s="223"/>
      <c r="E2552" s="223"/>
      <c r="F2552" s="223"/>
      <c r="G2552" s="223"/>
      <c r="H2552" s="223"/>
      <c r="I2552" s="223"/>
      <c r="J2552" s="223"/>
      <c r="K2552" s="223"/>
      <c r="L2552" s="223"/>
      <c r="M2552" s="223"/>
      <c r="N2552" s="223"/>
      <c r="O2552" s="223"/>
      <c r="P2552" s="223"/>
      <c r="Q2552" s="223"/>
      <c r="R2552" s="223"/>
      <c r="S2552" s="223"/>
      <c r="T2552" s="223"/>
      <c r="U2552" s="223"/>
      <c r="V2552" s="223"/>
      <c r="W2552" s="224"/>
    </row>
    <row r="2553" spans="1:23" ht="13.5" thickBot="1" x14ac:dyDescent="0.25">
      <c r="A2553" s="225"/>
      <c r="B2553" s="226"/>
      <c r="C2553" s="226"/>
      <c r="D2553" s="226"/>
      <c r="E2553" s="226"/>
      <c r="F2553" s="226"/>
      <c r="G2553" s="226"/>
      <c r="H2553" s="226"/>
      <c r="I2553" s="226"/>
      <c r="J2553" s="226"/>
      <c r="K2553" s="226"/>
      <c r="L2553" s="226"/>
      <c r="M2553" s="226"/>
      <c r="N2553" s="226"/>
      <c r="O2553" s="226"/>
      <c r="P2553" s="226"/>
      <c r="Q2553" s="226"/>
      <c r="R2553" s="226"/>
      <c r="S2553" s="226"/>
      <c r="T2553" s="226"/>
      <c r="U2553" s="226"/>
      <c r="V2553" s="226"/>
      <c r="W2553" s="227"/>
    </row>
    <row r="2554" spans="1:23" ht="13.5" thickBot="1" x14ac:dyDescent="0.25">
      <c r="A2554" s="43" t="str">
        <f>$A$38</f>
        <v>APPRENTICES</v>
      </c>
      <c r="B2554" s="112">
        <f>F2554+H2554+J2554+L2554+N2554+P2554+R2554</f>
        <v>0</v>
      </c>
      <c r="C2554" s="110">
        <f>G2554+I2554+K2554+M2554+O2554+Q2554+S2554</f>
        <v>0</v>
      </c>
      <c r="D2554" s="115">
        <f>F2554+H2554+J2554+L2554+N2554+P2554</f>
        <v>0</v>
      </c>
      <c r="E2554" s="112">
        <f>G2554+I2554+K2554+M2554+O2554+Q2554</f>
        <v>0</v>
      </c>
      <c r="F2554" s="94"/>
      <c r="G2554" s="56"/>
      <c r="H2554" s="95"/>
      <c r="I2554" s="56"/>
      <c r="J2554" s="95"/>
      <c r="K2554" s="56"/>
      <c r="L2554" s="95"/>
      <c r="M2554" s="56"/>
      <c r="N2554" s="95"/>
      <c r="O2554" s="56"/>
      <c r="P2554" s="95"/>
      <c r="Q2554" s="56"/>
      <c r="R2554" s="95"/>
      <c r="S2554" s="56"/>
      <c r="T2554" s="44"/>
      <c r="U2554" s="45"/>
      <c r="V2554" s="44"/>
      <c r="W2554" s="45"/>
    </row>
    <row r="2555" spans="1:23" ht="13.5" thickBot="1" x14ac:dyDescent="0.25">
      <c r="A2555" s="43" t="str">
        <f>$A$39</f>
        <v>OJT TRAINEES</v>
      </c>
      <c r="B2555" s="112">
        <f>F2555+H2555+J2555+L2555+N2555+P2555+R2555</f>
        <v>0</v>
      </c>
      <c r="C2555" s="110">
        <f>G2555+I2555+K2555+M2555+O2555+Q2555+S2555</f>
        <v>0</v>
      </c>
      <c r="D2555" s="115">
        <f>F2555+H2555+J2555+L2555+N2555+P2555</f>
        <v>0</v>
      </c>
      <c r="E2555" s="112">
        <f>G2555+I2555+K2555+M2555+O2555+Q2555</f>
        <v>0</v>
      </c>
      <c r="F2555" s="94"/>
      <c r="G2555" s="56"/>
      <c r="H2555" s="95"/>
      <c r="I2555" s="56"/>
      <c r="J2555" s="95"/>
      <c r="K2555" s="56"/>
      <c r="L2555" s="95"/>
      <c r="M2555" s="56"/>
      <c r="N2555" s="95"/>
      <c r="O2555" s="56"/>
      <c r="P2555" s="95"/>
      <c r="Q2555" s="56"/>
      <c r="R2555" s="95"/>
      <c r="S2555" s="56"/>
      <c r="T2555" s="46"/>
      <c r="U2555" s="47"/>
      <c r="V2555" s="46"/>
      <c r="W2555" s="47"/>
    </row>
    <row r="2556" spans="1:23" ht="15.75" customHeight="1" x14ac:dyDescent="0.2">
      <c r="A2556" s="228" t="str">
        <f>$A$40</f>
        <v xml:space="preserve">8. PREPARED BY: </v>
      </c>
      <c r="B2556" s="229"/>
      <c r="C2556" s="229"/>
      <c r="D2556" s="229"/>
      <c r="E2556" s="229"/>
      <c r="F2556" s="229"/>
      <c r="G2556" s="229"/>
      <c r="H2556" s="230"/>
      <c r="I2556" s="243" t="str">
        <f>$I$40</f>
        <v>9. DATE</v>
      </c>
      <c r="J2556" s="244"/>
      <c r="K2556" s="243" t="str">
        <f>$K$40</f>
        <v>10. REVIEWED BY:    (Signature and Title of State Highway Official)</v>
      </c>
      <c r="L2556" s="245"/>
      <c r="M2556" s="245"/>
      <c r="N2556" s="245"/>
      <c r="O2556" s="245"/>
      <c r="P2556" s="245"/>
      <c r="Q2556" s="245"/>
      <c r="R2556" s="245"/>
      <c r="S2556" s="245"/>
      <c r="T2556" s="245"/>
      <c r="U2556" s="244"/>
      <c r="V2556" s="243" t="s">
        <v>28</v>
      </c>
      <c r="W2556" s="246"/>
    </row>
    <row r="2557" spans="1:23" ht="12.75" customHeight="1" x14ac:dyDescent="0.2">
      <c r="A2557" s="247" t="str">
        <f>$A$41</f>
        <v>(Signature and Title of Contractors Representative)</v>
      </c>
      <c r="B2557" s="248"/>
      <c r="C2557" s="248"/>
      <c r="D2557" s="248"/>
      <c r="E2557" s="248"/>
      <c r="F2557" s="248"/>
      <c r="G2557" s="248"/>
      <c r="H2557" s="249"/>
      <c r="I2557" s="250" t="str">
        <f>IF($I$41="","",$I$41)</f>
        <v/>
      </c>
      <c r="J2557" s="192"/>
      <c r="K2557" s="253" t="str">
        <f>IF($K$41="","",$K$41)</f>
        <v/>
      </c>
      <c r="L2557" s="146"/>
      <c r="M2557" s="146"/>
      <c r="N2557" s="146"/>
      <c r="O2557" s="146"/>
      <c r="P2557" s="146"/>
      <c r="Q2557" s="146"/>
      <c r="R2557" s="146"/>
      <c r="S2557" s="146"/>
      <c r="T2557" s="146"/>
      <c r="U2557" s="254"/>
      <c r="V2557" s="258" t="str">
        <f>IF($V$41="","",$V$41)</f>
        <v/>
      </c>
      <c r="W2557" s="259"/>
    </row>
    <row r="2558" spans="1:23" x14ac:dyDescent="0.2">
      <c r="A2558" s="262" t="str">
        <f>IF($A$42="","",$A$42)</f>
        <v/>
      </c>
      <c r="B2558" s="263"/>
      <c r="C2558" s="263"/>
      <c r="D2558" s="263"/>
      <c r="E2558" s="263"/>
      <c r="F2558" s="263"/>
      <c r="G2558" s="263"/>
      <c r="H2558" s="264"/>
      <c r="I2558" s="193"/>
      <c r="J2558" s="192"/>
      <c r="K2558" s="253"/>
      <c r="L2558" s="146"/>
      <c r="M2558" s="146"/>
      <c r="N2558" s="146"/>
      <c r="O2558" s="146"/>
      <c r="P2558" s="146"/>
      <c r="Q2558" s="146"/>
      <c r="R2558" s="146"/>
      <c r="S2558" s="146"/>
      <c r="T2558" s="146"/>
      <c r="U2558" s="254"/>
      <c r="V2558" s="258"/>
      <c r="W2558" s="259"/>
    </row>
    <row r="2559" spans="1:23" x14ac:dyDescent="0.2">
      <c r="A2559" s="262"/>
      <c r="B2559" s="263"/>
      <c r="C2559" s="263"/>
      <c r="D2559" s="263"/>
      <c r="E2559" s="263"/>
      <c r="F2559" s="263"/>
      <c r="G2559" s="263"/>
      <c r="H2559" s="264"/>
      <c r="I2559" s="193"/>
      <c r="J2559" s="192"/>
      <c r="K2559" s="253"/>
      <c r="L2559" s="146"/>
      <c r="M2559" s="146"/>
      <c r="N2559" s="146"/>
      <c r="O2559" s="146"/>
      <c r="P2559" s="146"/>
      <c r="Q2559" s="146"/>
      <c r="R2559" s="146"/>
      <c r="S2559" s="146"/>
      <c r="T2559" s="146"/>
      <c r="U2559" s="254"/>
      <c r="V2559" s="258"/>
      <c r="W2559" s="259"/>
    </row>
    <row r="2560" spans="1:23" ht="13.5" thickBot="1" x14ac:dyDescent="0.25">
      <c r="A2560" s="265"/>
      <c r="B2560" s="266"/>
      <c r="C2560" s="266"/>
      <c r="D2560" s="266"/>
      <c r="E2560" s="266"/>
      <c r="F2560" s="266"/>
      <c r="G2560" s="266"/>
      <c r="H2560" s="267"/>
      <c r="I2560" s="251"/>
      <c r="J2560" s="252"/>
      <c r="K2560" s="255"/>
      <c r="L2560" s="256"/>
      <c r="M2560" s="256"/>
      <c r="N2560" s="256"/>
      <c r="O2560" s="256"/>
      <c r="P2560" s="256"/>
      <c r="Q2560" s="256"/>
      <c r="R2560" s="256"/>
      <c r="S2560" s="256"/>
      <c r="T2560" s="256"/>
      <c r="U2560" s="257"/>
      <c r="V2560" s="260"/>
      <c r="W2560" s="261"/>
    </row>
    <row r="2561" spans="1:23" x14ac:dyDescent="0.2">
      <c r="A2561" s="234" t="str">
        <f>$A$45</f>
        <v>Form FHWA- 1391 (Rev. 06-22)</v>
      </c>
      <c r="B2561" s="235"/>
      <c r="C2561" s="236"/>
      <c r="D2561" s="236"/>
      <c r="E2561" s="49"/>
      <c r="F2561" s="49"/>
      <c r="G2561" s="49"/>
      <c r="H2561" s="49"/>
      <c r="I2561" s="49"/>
      <c r="J2561" s="237" t="str">
        <f>$J$45</f>
        <v>PREVIOUS EDITIONS ARE OBSOLETE</v>
      </c>
      <c r="K2561" s="237"/>
      <c r="L2561" s="237"/>
      <c r="M2561" s="237"/>
      <c r="N2561" s="237"/>
      <c r="O2561" s="237"/>
      <c r="P2561" s="237"/>
      <c r="Q2561" s="237"/>
      <c r="R2561" s="237"/>
      <c r="S2561" s="237"/>
      <c r="T2561" s="237"/>
      <c r="U2561" s="237"/>
      <c r="V2561" s="237"/>
      <c r="W2561" s="237"/>
    </row>
    <row r="2562" spans="1:23" ht="13.5" thickBot="1" x14ac:dyDescent="0.25"/>
    <row r="2563" spans="1:23" s="52" customFormat="1" ht="18.75" thickBot="1" x14ac:dyDescent="0.3">
      <c r="A2563" s="207" t="str">
        <f>$A$10</f>
        <v xml:space="preserve">FEDERAL-AID HIGHWAY CONSTRUCTION CONTRACTORS ANNUAL EEO REPORT </v>
      </c>
      <c r="B2563" s="208"/>
      <c r="C2563" s="208"/>
      <c r="D2563" s="208"/>
      <c r="E2563" s="208"/>
      <c r="F2563" s="208"/>
      <c r="G2563" s="208"/>
      <c r="H2563" s="208"/>
      <c r="I2563" s="208"/>
      <c r="J2563" s="208"/>
      <c r="K2563" s="208"/>
      <c r="L2563" s="208"/>
      <c r="M2563" s="208"/>
      <c r="N2563" s="208"/>
      <c r="O2563" s="208"/>
      <c r="P2563" s="208"/>
      <c r="Q2563" s="208"/>
      <c r="R2563" s="208"/>
      <c r="S2563" s="208"/>
      <c r="T2563" s="208"/>
      <c r="U2563" s="208"/>
      <c r="V2563" s="208"/>
      <c r="W2563" s="209"/>
    </row>
    <row r="2564" spans="1:23" ht="12.75" customHeight="1" x14ac:dyDescent="0.2">
      <c r="A2564" s="210" t="str">
        <f>$A$11</f>
        <v xml:space="preserve">1. SELECT FIELD FROM DROPDOWN MENU: </v>
      </c>
      <c r="B2564" s="211"/>
      <c r="C2564" s="211"/>
      <c r="D2564" s="212"/>
      <c r="E2564" s="213" t="str">
        <f>$E$11</f>
        <v>2. COMPANY NAME, CITY, STATE:</v>
      </c>
      <c r="F2564" s="138"/>
      <c r="G2564" s="138"/>
      <c r="H2564" s="138"/>
      <c r="I2564" s="214"/>
      <c r="J2564" s="161" t="str">
        <f>$J$11</f>
        <v>3. PROJECT NAME or DESCRIPTION:</v>
      </c>
      <c r="K2564" s="162"/>
      <c r="L2564" s="162"/>
      <c r="M2564" s="162"/>
      <c r="N2564" s="163" t="str">
        <f>$N$11</f>
        <v>4. DOLLAR AMOUNT OF CONTRACT:</v>
      </c>
      <c r="O2564" s="164"/>
      <c r="P2564" s="164"/>
      <c r="Q2564" s="164"/>
      <c r="R2564" s="215" t="str">
        <f>$R$11</f>
        <v>5.REPORTING WEEK FOR THIS PROJECT:</v>
      </c>
      <c r="S2564" s="216"/>
      <c r="T2564" s="216"/>
      <c r="U2564" s="216"/>
      <c r="V2564" s="216"/>
      <c r="W2564" s="217"/>
    </row>
    <row r="2565" spans="1:23" ht="12.75" customHeight="1" x14ac:dyDescent="0.2">
      <c r="A2565" s="184"/>
      <c r="B2565" s="185"/>
      <c r="C2565" s="185"/>
      <c r="D2565" s="186"/>
      <c r="E2565" s="190" t="str">
        <f>IF($D$4="","Enter Company information at top of spreadsheet",$D$4)</f>
        <v>Enter Company information at top of spreadsheet</v>
      </c>
      <c r="F2565" s="191"/>
      <c r="G2565" s="191"/>
      <c r="H2565" s="191"/>
      <c r="I2565" s="192"/>
      <c r="J2565" s="165"/>
      <c r="K2565" s="166"/>
      <c r="L2565" s="166"/>
      <c r="M2565" s="166"/>
      <c r="N2565" s="169"/>
      <c r="O2565" s="170"/>
      <c r="P2565" s="170"/>
      <c r="Q2565" s="171"/>
      <c r="R2565" s="197"/>
      <c r="S2565" s="198"/>
      <c r="T2565" s="198"/>
      <c r="U2565" s="198"/>
      <c r="V2565" s="198"/>
      <c r="W2565" s="199"/>
    </row>
    <row r="2566" spans="1:23" x14ac:dyDescent="0.2">
      <c r="A2566" s="184"/>
      <c r="B2566" s="185"/>
      <c r="C2566" s="185"/>
      <c r="D2566" s="186"/>
      <c r="E2566" s="193"/>
      <c r="F2566" s="191"/>
      <c r="G2566" s="191"/>
      <c r="H2566" s="191"/>
      <c r="I2566" s="192"/>
      <c r="J2566" s="165"/>
      <c r="K2566" s="166"/>
      <c r="L2566" s="166"/>
      <c r="M2566" s="166"/>
      <c r="N2566" s="172"/>
      <c r="O2566" s="170"/>
      <c r="P2566" s="170"/>
      <c r="Q2566" s="171"/>
      <c r="R2566" s="200"/>
      <c r="S2566" s="198"/>
      <c r="T2566" s="198"/>
      <c r="U2566" s="198"/>
      <c r="V2566" s="198"/>
      <c r="W2566" s="199"/>
    </row>
    <row r="2567" spans="1:23" ht="13.5" thickBot="1" x14ac:dyDescent="0.25">
      <c r="A2567" s="187"/>
      <c r="B2567" s="188"/>
      <c r="C2567" s="188"/>
      <c r="D2567" s="189"/>
      <c r="E2567" s="194"/>
      <c r="F2567" s="195"/>
      <c r="G2567" s="195"/>
      <c r="H2567" s="195"/>
      <c r="I2567" s="196"/>
      <c r="J2567" s="167"/>
      <c r="K2567" s="168"/>
      <c r="L2567" s="168"/>
      <c r="M2567" s="168"/>
      <c r="N2567" s="173"/>
      <c r="O2567" s="174"/>
      <c r="P2567" s="174"/>
      <c r="Q2567" s="175"/>
      <c r="R2567" s="201"/>
      <c r="S2567" s="202"/>
      <c r="T2567" s="202"/>
      <c r="U2567" s="202"/>
      <c r="V2567" s="202"/>
      <c r="W2567" s="203"/>
    </row>
    <row r="2568" spans="1:23" ht="13.5" customHeight="1" thickBot="1" x14ac:dyDescent="0.25">
      <c r="A2568" s="204" t="str">
        <f>$A$15</f>
        <v>This collection of information is required by law and regulation 23 U.S.C. 140a and 23 CFR Part 230. The OMB control number for this collection is 2125-0019 expiring in March 2025.</v>
      </c>
      <c r="B2568" s="205"/>
      <c r="C2568" s="205"/>
      <c r="D2568" s="205"/>
      <c r="E2568" s="205"/>
      <c r="F2568" s="205"/>
      <c r="G2568" s="205"/>
      <c r="H2568" s="205"/>
      <c r="I2568" s="205"/>
      <c r="J2568" s="205"/>
      <c r="K2568" s="205"/>
      <c r="L2568" s="205"/>
      <c r="M2568" s="205"/>
      <c r="N2568" s="205"/>
      <c r="O2568" s="205"/>
      <c r="P2568" s="205"/>
      <c r="Q2568" s="205"/>
      <c r="R2568" s="205"/>
      <c r="S2568" s="205"/>
      <c r="T2568" s="205"/>
      <c r="U2568" s="205"/>
      <c r="V2568" s="205"/>
      <c r="W2568" s="206"/>
    </row>
    <row r="2569" spans="1:23" ht="28.5" customHeight="1" thickBot="1" x14ac:dyDescent="0.25">
      <c r="A2569" s="178" t="str">
        <f>$A$16</f>
        <v>6. WORKFORCE ON FEDERAL-AID AND CONSTRUCTION SITE(S) DURING LAST FULL PAY PERIOD ENDING IN JULY 2024</v>
      </c>
      <c r="B2569" s="179"/>
      <c r="C2569" s="179"/>
      <c r="D2569" s="179"/>
      <c r="E2569" s="179"/>
      <c r="F2569" s="179"/>
      <c r="G2569" s="179"/>
      <c r="H2569" s="179"/>
      <c r="I2569" s="179"/>
      <c r="J2569" s="179"/>
      <c r="K2569" s="179"/>
      <c r="L2569" s="179"/>
      <c r="M2569" s="179"/>
      <c r="N2569" s="179"/>
      <c r="O2569" s="179"/>
      <c r="P2569" s="179"/>
      <c r="Q2569" s="179"/>
      <c r="R2569" s="179"/>
      <c r="S2569" s="179"/>
      <c r="T2569" s="179"/>
      <c r="U2569" s="179"/>
      <c r="V2569" s="179"/>
      <c r="W2569" s="180"/>
    </row>
    <row r="2570" spans="1:23" ht="14.25" thickTop="1" thickBot="1" x14ac:dyDescent="0.25">
      <c r="A2570" s="181" t="str">
        <f>$A$17</f>
        <v>TABLE A</v>
      </c>
      <c r="B2570" s="182"/>
      <c r="C2570" s="182"/>
      <c r="D2570" s="182"/>
      <c r="E2570" s="182"/>
      <c r="F2570" s="182"/>
      <c r="G2570" s="182"/>
      <c r="H2570" s="182"/>
      <c r="I2570" s="182"/>
      <c r="J2570" s="182"/>
      <c r="K2570" s="182"/>
      <c r="L2570" s="182"/>
      <c r="M2570" s="182"/>
      <c r="N2570" s="182"/>
      <c r="O2570" s="182"/>
      <c r="P2570" s="182"/>
      <c r="Q2570" s="182"/>
      <c r="R2570" s="182"/>
      <c r="S2570" s="183"/>
      <c r="T2570" s="231" t="str">
        <f>$T$17</f>
        <v>TABLE B</v>
      </c>
      <c r="U2570" s="232"/>
      <c r="V2570" s="232"/>
      <c r="W2570" s="233"/>
    </row>
    <row r="2571" spans="1:23" ht="98.25" customHeight="1" thickTop="1" thickBot="1" x14ac:dyDescent="0.25">
      <c r="A2571" s="32" t="str">
        <f>$A$18</f>
        <v>JOB CATEGORIES</v>
      </c>
      <c r="B2571" s="238" t="str">
        <f>$B$18</f>
        <v>TOTAL EMPLOYED</v>
      </c>
      <c r="C2571" s="239"/>
      <c r="D2571" s="240" t="str">
        <f>$D$18</f>
        <v>TOTAL RACIAL / ETHNIC MINORITY</v>
      </c>
      <c r="E2571" s="241"/>
      <c r="F2571" s="242" t="str">
        <f>$F$18</f>
        <v>BLACK or
AFRICAN
AMERICAN</v>
      </c>
      <c r="G2571" s="177"/>
      <c r="H2571" s="176" t="str">
        <f>$H$18</f>
        <v>HISPANIC OR LATINO</v>
      </c>
      <c r="I2571" s="177"/>
      <c r="J2571" s="176" t="str">
        <f>$J$18</f>
        <v>AMERICAN 
INDIAN OR 
ALASKA 
NATIVE</v>
      </c>
      <c r="K2571" s="177"/>
      <c r="L2571" s="176" t="str">
        <f>$L$18</f>
        <v>ASIAN</v>
      </c>
      <c r="M2571" s="177"/>
      <c r="N2571" s="176" t="str">
        <f>$N$18</f>
        <v>NATIVE 
HAWAIIAN OR 
OTHER PACIFIC ISLANDER</v>
      </c>
      <c r="O2571" s="177"/>
      <c r="P2571" s="176" t="str">
        <f>$P$18</f>
        <v>TWO OR MORE RACES</v>
      </c>
      <c r="Q2571" s="177"/>
      <c r="R2571" s="176" t="str">
        <f>$R$18</f>
        <v xml:space="preserve">WHITE </v>
      </c>
      <c r="S2571" s="218"/>
      <c r="T2571" s="219" t="str">
        <f>$T$18</f>
        <v>APPRENTICES</v>
      </c>
      <c r="U2571" s="219"/>
      <c r="V2571" s="220" t="str">
        <f>$V$18</f>
        <v>ON THE JOB TRAINEES</v>
      </c>
      <c r="W2571" s="221"/>
    </row>
    <row r="2572" spans="1:23" ht="13.5" thickBot="1" x14ac:dyDescent="0.25">
      <c r="A2572" s="33"/>
      <c r="B2572" s="34" t="str">
        <f>$B$19</f>
        <v>M</v>
      </c>
      <c r="C2572" s="35" t="str">
        <f>$C$19</f>
        <v>F</v>
      </c>
      <c r="D2572" s="36" t="str">
        <f>$D$19</f>
        <v>M</v>
      </c>
      <c r="E2572" s="35" t="str">
        <f>$E$19</f>
        <v>F</v>
      </c>
      <c r="F2572" s="37" t="str">
        <f>$F$19</f>
        <v>M</v>
      </c>
      <c r="G2572" s="38" t="str">
        <f>$G$19</f>
        <v>F</v>
      </c>
      <c r="H2572" s="39" t="str">
        <f>$H$19</f>
        <v>M</v>
      </c>
      <c r="I2572" s="38" t="str">
        <f>$I$19</f>
        <v>F</v>
      </c>
      <c r="J2572" s="39" t="str">
        <f>$J$19</f>
        <v>M</v>
      </c>
      <c r="K2572" s="38" t="str">
        <f>$K$19</f>
        <v>F</v>
      </c>
      <c r="L2572" s="39" t="str">
        <f>$L$19</f>
        <v>M</v>
      </c>
      <c r="M2572" s="38" t="str">
        <f>$M$19</f>
        <v>F</v>
      </c>
      <c r="N2572" s="39" t="str">
        <f>$N$19</f>
        <v>M</v>
      </c>
      <c r="O2572" s="38" t="str">
        <f>$O$19</f>
        <v>F</v>
      </c>
      <c r="P2572" s="39" t="str">
        <f>$P$19</f>
        <v>M</v>
      </c>
      <c r="Q2572" s="38" t="str">
        <f>$Q$19</f>
        <v>F</v>
      </c>
      <c r="R2572" s="39" t="str">
        <f>$R$19</f>
        <v>M</v>
      </c>
      <c r="S2572" s="40" t="str">
        <f>$S$19</f>
        <v>F</v>
      </c>
      <c r="T2572" s="41" t="str">
        <f>$T$19</f>
        <v>M</v>
      </c>
      <c r="U2572" s="35" t="str">
        <f>$U$19</f>
        <v>F</v>
      </c>
      <c r="V2572" s="96" t="str">
        <f>$V$19</f>
        <v>M</v>
      </c>
      <c r="W2572" s="42" t="str">
        <f>$W$19</f>
        <v>F</v>
      </c>
    </row>
    <row r="2573" spans="1:23" ht="13.5" thickBot="1" x14ac:dyDescent="0.25">
      <c r="A2573" s="43" t="str">
        <f>$A$20</f>
        <v>OFFICIALS</v>
      </c>
      <c r="B2573" s="111">
        <f>F2573+H2573+J2573+L2573+N2573+P2573+R2573</f>
        <v>0</v>
      </c>
      <c r="C2573" s="112">
        <f t="shared" ref="C2573:C2587" si="413">G2573+I2573+K2573+M2573+O2573+Q2573+S2573</f>
        <v>0</v>
      </c>
      <c r="D2573" s="113">
        <f t="shared" ref="D2573:D2587" si="414">F2573+H2573+J2573+L2573+N2573+P2573</f>
        <v>0</v>
      </c>
      <c r="E2573" s="112">
        <f t="shared" ref="E2573:E2587" si="415">G2573+I2573+K2573+M2573+O2573+Q2573</f>
        <v>0</v>
      </c>
      <c r="F2573" s="55"/>
      <c r="G2573" s="56"/>
      <c r="H2573" s="57"/>
      <c r="I2573" s="56"/>
      <c r="J2573" s="57"/>
      <c r="K2573" s="56"/>
      <c r="L2573" s="57"/>
      <c r="M2573" s="56"/>
      <c r="N2573" s="57"/>
      <c r="O2573" s="56"/>
      <c r="P2573" s="57"/>
      <c r="Q2573" s="56"/>
      <c r="R2573" s="58"/>
      <c r="S2573" s="59"/>
      <c r="T2573" s="128"/>
      <c r="U2573" s="129"/>
      <c r="V2573" s="128"/>
      <c r="W2573" s="130"/>
    </row>
    <row r="2574" spans="1:23" ht="13.5" thickBot="1" x14ac:dyDescent="0.25">
      <c r="A2574" s="43" t="str">
        <f>$A$21</f>
        <v>SUPERVISORS</v>
      </c>
      <c r="B2574" s="111">
        <f t="shared" ref="B2574:B2587" si="416">F2574+H2574+J2574+L2574+N2574+P2574+R2574</f>
        <v>0</v>
      </c>
      <c r="C2574" s="112">
        <f t="shared" si="413"/>
        <v>0</v>
      </c>
      <c r="D2574" s="113">
        <f t="shared" si="414"/>
        <v>0</v>
      </c>
      <c r="E2574" s="112">
        <f t="shared" si="415"/>
        <v>0</v>
      </c>
      <c r="F2574" s="55"/>
      <c r="G2574" s="56"/>
      <c r="H2574" s="57"/>
      <c r="I2574" s="56"/>
      <c r="J2574" s="57"/>
      <c r="K2574" s="56"/>
      <c r="L2574" s="57"/>
      <c r="M2574" s="56"/>
      <c r="N2574" s="57"/>
      <c r="O2574" s="56"/>
      <c r="P2574" s="57"/>
      <c r="Q2574" s="60"/>
      <c r="R2574" s="61"/>
      <c r="S2574" s="62"/>
      <c r="T2574" s="131"/>
      <c r="U2574" s="132"/>
      <c r="V2574" s="131"/>
      <c r="W2574" s="133"/>
    </row>
    <row r="2575" spans="1:23" ht="13.5" thickBot="1" x14ac:dyDescent="0.25">
      <c r="A2575" s="43" t="str">
        <f>$A$22</f>
        <v>FOREMEN/WOMEN</v>
      </c>
      <c r="B2575" s="111">
        <f t="shared" si="416"/>
        <v>0</v>
      </c>
      <c r="C2575" s="112">
        <f t="shared" si="413"/>
        <v>0</v>
      </c>
      <c r="D2575" s="113">
        <f t="shared" si="414"/>
        <v>0</v>
      </c>
      <c r="E2575" s="112">
        <f t="shared" si="415"/>
        <v>0</v>
      </c>
      <c r="F2575" s="55"/>
      <c r="G2575" s="56"/>
      <c r="H2575" s="57"/>
      <c r="I2575" s="56"/>
      <c r="J2575" s="57"/>
      <c r="K2575" s="56"/>
      <c r="L2575" s="57"/>
      <c r="M2575" s="56"/>
      <c r="N2575" s="57"/>
      <c r="O2575" s="56"/>
      <c r="P2575" s="57"/>
      <c r="Q2575" s="60"/>
      <c r="R2575" s="65"/>
      <c r="S2575" s="66"/>
      <c r="T2575" s="134"/>
      <c r="U2575" s="135"/>
      <c r="V2575" s="134"/>
      <c r="W2575" s="136"/>
    </row>
    <row r="2576" spans="1:23" ht="13.5" thickBot="1" x14ac:dyDescent="0.25">
      <c r="A2576" s="43" t="str">
        <f>$A$23</f>
        <v>CLERICAL</v>
      </c>
      <c r="B2576" s="111">
        <f t="shared" si="416"/>
        <v>0</v>
      </c>
      <c r="C2576" s="112">
        <f t="shared" si="413"/>
        <v>0</v>
      </c>
      <c r="D2576" s="113">
        <f t="shared" si="414"/>
        <v>0</v>
      </c>
      <c r="E2576" s="112">
        <f t="shared" si="415"/>
        <v>0</v>
      </c>
      <c r="F2576" s="55"/>
      <c r="G2576" s="56"/>
      <c r="H2576" s="57"/>
      <c r="I2576" s="56"/>
      <c r="J2576" s="57"/>
      <c r="K2576" s="56"/>
      <c r="L2576" s="57"/>
      <c r="M2576" s="56"/>
      <c r="N2576" s="57"/>
      <c r="O2576" s="56"/>
      <c r="P2576" s="57"/>
      <c r="Q2576" s="60"/>
      <c r="R2576" s="65"/>
      <c r="S2576" s="66"/>
      <c r="T2576" s="134"/>
      <c r="U2576" s="135"/>
      <c r="V2576" s="134"/>
      <c r="W2576" s="136"/>
    </row>
    <row r="2577" spans="1:23" ht="13.5" thickBot="1" x14ac:dyDescent="0.25">
      <c r="A2577" s="43" t="str">
        <f>$A$24</f>
        <v>EQUIPMENT OPERATORS</v>
      </c>
      <c r="B2577" s="111">
        <f t="shared" si="416"/>
        <v>0</v>
      </c>
      <c r="C2577" s="112">
        <f t="shared" si="413"/>
        <v>0</v>
      </c>
      <c r="D2577" s="113">
        <f t="shared" si="414"/>
        <v>0</v>
      </c>
      <c r="E2577" s="112">
        <f t="shared" si="415"/>
        <v>0</v>
      </c>
      <c r="F2577" s="55"/>
      <c r="G2577" s="56"/>
      <c r="H2577" s="57"/>
      <c r="I2577" s="56"/>
      <c r="J2577" s="57"/>
      <c r="K2577" s="56"/>
      <c r="L2577" s="57"/>
      <c r="M2577" s="56"/>
      <c r="N2577" s="57"/>
      <c r="O2577" s="56"/>
      <c r="P2577" s="57"/>
      <c r="Q2577" s="60"/>
      <c r="R2577" s="65"/>
      <c r="S2577" s="66"/>
      <c r="T2577" s="67"/>
      <c r="U2577" s="89"/>
      <c r="V2577" s="67"/>
      <c r="W2577" s="68"/>
    </row>
    <row r="2578" spans="1:23" ht="13.5" thickBot="1" x14ac:dyDescent="0.25">
      <c r="A2578" s="43" t="str">
        <f>$A$25</f>
        <v>MECHANICS</v>
      </c>
      <c r="B2578" s="111">
        <f t="shared" si="416"/>
        <v>0</v>
      </c>
      <c r="C2578" s="112">
        <f t="shared" si="413"/>
        <v>0</v>
      </c>
      <c r="D2578" s="113">
        <f t="shared" si="414"/>
        <v>0</v>
      </c>
      <c r="E2578" s="112">
        <f t="shared" si="415"/>
        <v>0</v>
      </c>
      <c r="F2578" s="55"/>
      <c r="G2578" s="56"/>
      <c r="H2578" s="57"/>
      <c r="I2578" s="56"/>
      <c r="J2578" s="57"/>
      <c r="K2578" s="56"/>
      <c r="L2578" s="57"/>
      <c r="M2578" s="56"/>
      <c r="N2578" s="57"/>
      <c r="O2578" s="56"/>
      <c r="P2578" s="57"/>
      <c r="Q2578" s="60"/>
      <c r="R2578" s="65"/>
      <c r="S2578" s="66"/>
      <c r="T2578" s="67"/>
      <c r="U2578" s="89"/>
      <c r="V2578" s="67"/>
      <c r="W2578" s="68"/>
    </row>
    <row r="2579" spans="1:23" ht="13.5" thickBot="1" x14ac:dyDescent="0.25">
      <c r="A2579" s="43" t="str">
        <f>$A$26</f>
        <v>TRUCK DRIVERS</v>
      </c>
      <c r="B2579" s="111">
        <f t="shared" si="416"/>
        <v>0</v>
      </c>
      <c r="C2579" s="112">
        <f t="shared" si="413"/>
        <v>0</v>
      </c>
      <c r="D2579" s="113">
        <f t="shared" si="414"/>
        <v>0</v>
      </c>
      <c r="E2579" s="112">
        <f t="shared" si="415"/>
        <v>0</v>
      </c>
      <c r="F2579" s="55"/>
      <c r="G2579" s="56"/>
      <c r="H2579" s="57"/>
      <c r="I2579" s="56"/>
      <c r="J2579" s="57"/>
      <c r="K2579" s="56"/>
      <c r="L2579" s="57"/>
      <c r="M2579" s="56"/>
      <c r="N2579" s="57"/>
      <c r="O2579" s="56"/>
      <c r="P2579" s="57"/>
      <c r="Q2579" s="60"/>
      <c r="R2579" s="69"/>
      <c r="S2579" s="70"/>
      <c r="T2579" s="63"/>
      <c r="U2579" s="90"/>
      <c r="V2579" s="63"/>
      <c r="W2579" s="64"/>
    </row>
    <row r="2580" spans="1:23" ht="13.5" thickBot="1" x14ac:dyDescent="0.25">
      <c r="A2580" s="43" t="str">
        <f>$A$27</f>
        <v>IRONWORKERS</v>
      </c>
      <c r="B2580" s="111">
        <f t="shared" si="416"/>
        <v>0</v>
      </c>
      <c r="C2580" s="112">
        <f t="shared" si="413"/>
        <v>0</v>
      </c>
      <c r="D2580" s="113">
        <f t="shared" si="414"/>
        <v>0</v>
      </c>
      <c r="E2580" s="112">
        <f t="shared" si="415"/>
        <v>0</v>
      </c>
      <c r="F2580" s="55"/>
      <c r="G2580" s="56"/>
      <c r="H2580" s="57"/>
      <c r="I2580" s="56"/>
      <c r="J2580" s="57"/>
      <c r="K2580" s="56"/>
      <c r="L2580" s="57"/>
      <c r="M2580" s="56"/>
      <c r="N2580" s="57"/>
      <c r="O2580" s="56"/>
      <c r="P2580" s="57"/>
      <c r="Q2580" s="60"/>
      <c r="R2580" s="71"/>
      <c r="S2580" s="72"/>
      <c r="T2580" s="73"/>
      <c r="U2580" s="91"/>
      <c r="V2580" s="73"/>
      <c r="W2580" s="74"/>
    </row>
    <row r="2581" spans="1:23" ht="13.5" thickBot="1" x14ac:dyDescent="0.25">
      <c r="A2581" s="43" t="str">
        <f>$A$28</f>
        <v>CARPENTERS</v>
      </c>
      <c r="B2581" s="111">
        <f t="shared" si="416"/>
        <v>0</v>
      </c>
      <c r="C2581" s="112">
        <f t="shared" si="413"/>
        <v>0</v>
      </c>
      <c r="D2581" s="113">
        <f t="shared" si="414"/>
        <v>0</v>
      </c>
      <c r="E2581" s="112">
        <f t="shared" si="415"/>
        <v>0</v>
      </c>
      <c r="F2581" s="55"/>
      <c r="G2581" s="56"/>
      <c r="H2581" s="57"/>
      <c r="I2581" s="56"/>
      <c r="J2581" s="57"/>
      <c r="K2581" s="56"/>
      <c r="L2581" s="57"/>
      <c r="M2581" s="56"/>
      <c r="N2581" s="57"/>
      <c r="O2581" s="56"/>
      <c r="P2581" s="57"/>
      <c r="Q2581" s="60"/>
      <c r="R2581" s="71"/>
      <c r="S2581" s="72"/>
      <c r="T2581" s="73"/>
      <c r="U2581" s="91"/>
      <c r="V2581" s="73"/>
      <c r="W2581" s="74"/>
    </row>
    <row r="2582" spans="1:23" ht="13.5" thickBot="1" x14ac:dyDescent="0.25">
      <c r="A2582" s="43" t="str">
        <f>$A$29</f>
        <v>CEMENT MASONS</v>
      </c>
      <c r="B2582" s="111">
        <f t="shared" si="416"/>
        <v>0</v>
      </c>
      <c r="C2582" s="112">
        <f t="shared" si="413"/>
        <v>0</v>
      </c>
      <c r="D2582" s="113">
        <f t="shared" si="414"/>
        <v>0</v>
      </c>
      <c r="E2582" s="112">
        <f t="shared" si="415"/>
        <v>0</v>
      </c>
      <c r="F2582" s="55"/>
      <c r="G2582" s="56"/>
      <c r="H2582" s="57"/>
      <c r="I2582" s="56"/>
      <c r="J2582" s="57"/>
      <c r="K2582" s="56"/>
      <c r="L2582" s="57"/>
      <c r="M2582" s="56"/>
      <c r="N2582" s="57"/>
      <c r="O2582" s="56"/>
      <c r="P2582" s="57"/>
      <c r="Q2582" s="60"/>
      <c r="R2582" s="71"/>
      <c r="S2582" s="72"/>
      <c r="T2582" s="73"/>
      <c r="U2582" s="91"/>
      <c r="V2582" s="73"/>
      <c r="W2582" s="74"/>
    </row>
    <row r="2583" spans="1:23" ht="13.5" thickBot="1" x14ac:dyDescent="0.25">
      <c r="A2583" s="43" t="str">
        <f>$A$30</f>
        <v>ELECTRICIANS</v>
      </c>
      <c r="B2583" s="111">
        <f t="shared" si="416"/>
        <v>0</v>
      </c>
      <c r="C2583" s="112">
        <f t="shared" si="413"/>
        <v>0</v>
      </c>
      <c r="D2583" s="113">
        <f t="shared" si="414"/>
        <v>0</v>
      </c>
      <c r="E2583" s="112">
        <f t="shared" si="415"/>
        <v>0</v>
      </c>
      <c r="F2583" s="55"/>
      <c r="G2583" s="56"/>
      <c r="H2583" s="57"/>
      <c r="I2583" s="56"/>
      <c r="J2583" s="57"/>
      <c r="K2583" s="56"/>
      <c r="L2583" s="57"/>
      <c r="M2583" s="56"/>
      <c r="N2583" s="57"/>
      <c r="O2583" s="56"/>
      <c r="P2583" s="57"/>
      <c r="Q2583" s="60"/>
      <c r="R2583" s="71"/>
      <c r="S2583" s="72"/>
      <c r="T2583" s="73"/>
      <c r="U2583" s="91"/>
      <c r="V2583" s="73"/>
      <c r="W2583" s="74"/>
    </row>
    <row r="2584" spans="1:23" ht="13.5" thickBot="1" x14ac:dyDescent="0.25">
      <c r="A2584" s="43" t="str">
        <f>$A$31</f>
        <v>PIPEFITTER/PLUMBERS</v>
      </c>
      <c r="B2584" s="111">
        <f t="shared" si="416"/>
        <v>0</v>
      </c>
      <c r="C2584" s="112">
        <f t="shared" si="413"/>
        <v>0</v>
      </c>
      <c r="D2584" s="113">
        <f t="shared" si="414"/>
        <v>0</v>
      </c>
      <c r="E2584" s="112">
        <f t="shared" si="415"/>
        <v>0</v>
      </c>
      <c r="F2584" s="55"/>
      <c r="G2584" s="56"/>
      <c r="H2584" s="57"/>
      <c r="I2584" s="56"/>
      <c r="J2584" s="57"/>
      <c r="K2584" s="56"/>
      <c r="L2584" s="57"/>
      <c r="M2584" s="56"/>
      <c r="N2584" s="57"/>
      <c r="O2584" s="56"/>
      <c r="P2584" s="57"/>
      <c r="Q2584" s="56"/>
      <c r="R2584" s="75"/>
      <c r="S2584" s="76"/>
      <c r="T2584" s="77"/>
      <c r="U2584" s="92"/>
      <c r="V2584" s="77"/>
      <c r="W2584" s="78"/>
    </row>
    <row r="2585" spans="1:23" ht="13.5" thickBot="1" x14ac:dyDescent="0.25">
      <c r="A2585" s="43" t="str">
        <f>$A$32</f>
        <v>PAINTERS</v>
      </c>
      <c r="B2585" s="111">
        <f t="shared" si="416"/>
        <v>0</v>
      </c>
      <c r="C2585" s="112">
        <f t="shared" si="413"/>
        <v>0</v>
      </c>
      <c r="D2585" s="113">
        <f t="shared" si="414"/>
        <v>0</v>
      </c>
      <c r="E2585" s="112">
        <f t="shared" si="415"/>
        <v>0</v>
      </c>
      <c r="F2585" s="55"/>
      <c r="G2585" s="56"/>
      <c r="H2585" s="57"/>
      <c r="I2585" s="56"/>
      <c r="J2585" s="57"/>
      <c r="K2585" s="56"/>
      <c r="L2585" s="57"/>
      <c r="M2585" s="56"/>
      <c r="N2585" s="57"/>
      <c r="O2585" s="56"/>
      <c r="P2585" s="57"/>
      <c r="Q2585" s="56"/>
      <c r="R2585" s="57"/>
      <c r="S2585" s="79"/>
      <c r="T2585" s="80"/>
      <c r="U2585" s="93"/>
      <c r="V2585" s="80"/>
      <c r="W2585" s="81"/>
    </row>
    <row r="2586" spans="1:23" ht="13.5" thickBot="1" x14ac:dyDescent="0.25">
      <c r="A2586" s="43" t="str">
        <f>$A$33</f>
        <v>LABORERS-SEMI SKILLED</v>
      </c>
      <c r="B2586" s="111">
        <f t="shared" si="416"/>
        <v>0</v>
      </c>
      <c r="C2586" s="112">
        <f t="shared" si="413"/>
        <v>0</v>
      </c>
      <c r="D2586" s="113">
        <f t="shared" si="414"/>
        <v>0</v>
      </c>
      <c r="E2586" s="112">
        <f t="shared" si="415"/>
        <v>0</v>
      </c>
      <c r="F2586" s="55"/>
      <c r="G2586" s="56"/>
      <c r="H2586" s="57"/>
      <c r="I2586" s="56"/>
      <c r="J2586" s="57"/>
      <c r="K2586" s="56"/>
      <c r="L2586" s="57"/>
      <c r="M2586" s="56"/>
      <c r="N2586" s="57"/>
      <c r="O2586" s="56"/>
      <c r="P2586" s="57"/>
      <c r="Q2586" s="56"/>
      <c r="R2586" s="57"/>
      <c r="S2586" s="79"/>
      <c r="T2586" s="80"/>
      <c r="U2586" s="93"/>
      <c r="V2586" s="80"/>
      <c r="W2586" s="81"/>
    </row>
    <row r="2587" spans="1:23" ht="13.5" thickBot="1" x14ac:dyDescent="0.25">
      <c r="A2587" s="43" t="str">
        <f>$A$34</f>
        <v>LABORERS-UNSKILLED</v>
      </c>
      <c r="B2587" s="111">
        <f t="shared" si="416"/>
        <v>0</v>
      </c>
      <c r="C2587" s="112">
        <f t="shared" si="413"/>
        <v>0</v>
      </c>
      <c r="D2587" s="113">
        <f t="shared" si="414"/>
        <v>0</v>
      </c>
      <c r="E2587" s="112">
        <f t="shared" si="415"/>
        <v>0</v>
      </c>
      <c r="F2587" s="55"/>
      <c r="G2587" s="56"/>
      <c r="H2587" s="57"/>
      <c r="I2587" s="56"/>
      <c r="J2587" s="57"/>
      <c r="K2587" s="56"/>
      <c r="L2587" s="57"/>
      <c r="M2587" s="56"/>
      <c r="N2587" s="57"/>
      <c r="O2587" s="56"/>
      <c r="P2587" s="57"/>
      <c r="Q2587" s="56"/>
      <c r="R2587" s="57"/>
      <c r="S2587" s="79"/>
      <c r="T2587" s="80"/>
      <c r="U2587" s="93"/>
      <c r="V2587" s="80"/>
      <c r="W2587" s="81"/>
    </row>
    <row r="2588" spans="1:23" ht="13.5" thickBot="1" x14ac:dyDescent="0.25">
      <c r="A2588" s="43" t="str">
        <f>$A$35</f>
        <v>TOTAL</v>
      </c>
      <c r="B2588" s="114">
        <f t="shared" ref="B2588:O2588" si="417">SUM(B2573:B2587)</f>
        <v>0</v>
      </c>
      <c r="C2588" s="110">
        <f t="shared" si="417"/>
        <v>0</v>
      </c>
      <c r="D2588" s="115">
        <f t="shared" si="417"/>
        <v>0</v>
      </c>
      <c r="E2588" s="109">
        <f t="shared" si="417"/>
        <v>0</v>
      </c>
      <c r="F2588" s="107">
        <f t="shared" si="417"/>
        <v>0</v>
      </c>
      <c r="G2588" s="108">
        <f t="shared" si="417"/>
        <v>0</v>
      </c>
      <c r="H2588" s="107">
        <f t="shared" si="417"/>
        <v>0</v>
      </c>
      <c r="I2588" s="108">
        <f t="shared" si="417"/>
        <v>0</v>
      </c>
      <c r="J2588" s="107">
        <f t="shared" si="417"/>
        <v>0</v>
      </c>
      <c r="K2588" s="108">
        <f t="shared" si="417"/>
        <v>0</v>
      </c>
      <c r="L2588" s="107">
        <f t="shared" si="417"/>
        <v>0</v>
      </c>
      <c r="M2588" s="108">
        <f t="shared" si="417"/>
        <v>0</v>
      </c>
      <c r="N2588" s="107">
        <f t="shared" si="417"/>
        <v>0</v>
      </c>
      <c r="O2588" s="108">
        <f t="shared" si="417"/>
        <v>0</v>
      </c>
      <c r="P2588" s="107">
        <f>SUM(P2573:P2587)</f>
        <v>0</v>
      </c>
      <c r="Q2588" s="108">
        <f>SUM(Q2573:Q2587)</f>
        <v>0</v>
      </c>
      <c r="R2588" s="107">
        <f t="shared" ref="R2588:S2588" si="418">SUM(R2573:R2587)</f>
        <v>0</v>
      </c>
      <c r="S2588" s="109">
        <f t="shared" si="418"/>
        <v>0</v>
      </c>
      <c r="T2588" s="107">
        <f>SUM(T2573:T2587)</f>
        <v>0</v>
      </c>
      <c r="U2588" s="110">
        <f>SUM(U2573:U2587)</f>
        <v>0</v>
      </c>
      <c r="V2588" s="107">
        <f>SUM(V2573:V2587)</f>
        <v>0</v>
      </c>
      <c r="W2588" s="109">
        <f>SUM(W2573:W2587)</f>
        <v>0</v>
      </c>
    </row>
    <row r="2589" spans="1:23" ht="12.75" customHeight="1" x14ac:dyDescent="0.2">
      <c r="A2589" s="222" t="str">
        <f>$A$36</f>
        <v>TABLE C (Table B data by racial status)</v>
      </c>
      <c r="B2589" s="223"/>
      <c r="C2589" s="223"/>
      <c r="D2589" s="223"/>
      <c r="E2589" s="223"/>
      <c r="F2589" s="223"/>
      <c r="G2589" s="223"/>
      <c r="H2589" s="223"/>
      <c r="I2589" s="223"/>
      <c r="J2589" s="223"/>
      <c r="K2589" s="223"/>
      <c r="L2589" s="223"/>
      <c r="M2589" s="223"/>
      <c r="N2589" s="223"/>
      <c r="O2589" s="223"/>
      <c r="P2589" s="223"/>
      <c r="Q2589" s="223"/>
      <c r="R2589" s="223"/>
      <c r="S2589" s="223"/>
      <c r="T2589" s="223"/>
      <c r="U2589" s="223"/>
      <c r="V2589" s="223"/>
      <c r="W2589" s="224"/>
    </row>
    <row r="2590" spans="1:23" ht="13.5" thickBot="1" x14ac:dyDescent="0.25">
      <c r="A2590" s="225"/>
      <c r="B2590" s="226"/>
      <c r="C2590" s="226"/>
      <c r="D2590" s="226"/>
      <c r="E2590" s="226"/>
      <c r="F2590" s="226"/>
      <c r="G2590" s="226"/>
      <c r="H2590" s="226"/>
      <c r="I2590" s="226"/>
      <c r="J2590" s="226"/>
      <c r="K2590" s="226"/>
      <c r="L2590" s="226"/>
      <c r="M2590" s="226"/>
      <c r="N2590" s="226"/>
      <c r="O2590" s="226"/>
      <c r="P2590" s="226"/>
      <c r="Q2590" s="226"/>
      <c r="R2590" s="226"/>
      <c r="S2590" s="226"/>
      <c r="T2590" s="226"/>
      <c r="U2590" s="226"/>
      <c r="V2590" s="226"/>
      <c r="W2590" s="227"/>
    </row>
    <row r="2591" spans="1:23" ht="13.5" thickBot="1" x14ac:dyDescent="0.25">
      <c r="A2591" s="43" t="str">
        <f>$A$38</f>
        <v>APPRENTICES</v>
      </c>
      <c r="B2591" s="112">
        <f>F2591+H2591+J2591+L2591+N2591+P2591+R2591</f>
        <v>0</v>
      </c>
      <c r="C2591" s="110">
        <f>G2591+I2591+K2591+M2591+O2591+Q2591+S2591</f>
        <v>0</v>
      </c>
      <c r="D2591" s="115">
        <f>F2591+H2591+J2591+L2591+N2591+P2591</f>
        <v>0</v>
      </c>
      <c r="E2591" s="112">
        <f>G2591+I2591+K2591+M2591+O2591+Q2591</f>
        <v>0</v>
      </c>
      <c r="F2591" s="94"/>
      <c r="G2591" s="56"/>
      <c r="H2591" s="95"/>
      <c r="I2591" s="56"/>
      <c r="J2591" s="95"/>
      <c r="K2591" s="56"/>
      <c r="L2591" s="95"/>
      <c r="M2591" s="56"/>
      <c r="N2591" s="95"/>
      <c r="O2591" s="56"/>
      <c r="P2591" s="95"/>
      <c r="Q2591" s="56"/>
      <c r="R2591" s="95"/>
      <c r="S2591" s="56"/>
      <c r="T2591" s="44"/>
      <c r="U2591" s="45"/>
      <c r="V2591" s="44"/>
      <c r="W2591" s="45"/>
    </row>
    <row r="2592" spans="1:23" ht="13.5" thickBot="1" x14ac:dyDescent="0.25">
      <c r="A2592" s="43" t="str">
        <f>$A$39</f>
        <v>OJT TRAINEES</v>
      </c>
      <c r="B2592" s="112">
        <f>F2592+H2592+J2592+L2592+N2592+P2592+R2592</f>
        <v>0</v>
      </c>
      <c r="C2592" s="110">
        <f>G2592+I2592+K2592+M2592+O2592+Q2592+S2592</f>
        <v>0</v>
      </c>
      <c r="D2592" s="115">
        <f>F2592+H2592+J2592+L2592+N2592+P2592</f>
        <v>0</v>
      </c>
      <c r="E2592" s="112">
        <f>G2592+I2592+K2592+M2592+O2592+Q2592</f>
        <v>0</v>
      </c>
      <c r="F2592" s="94"/>
      <c r="G2592" s="56"/>
      <c r="H2592" s="95"/>
      <c r="I2592" s="56"/>
      <c r="J2592" s="95"/>
      <c r="K2592" s="56"/>
      <c r="L2592" s="95"/>
      <c r="M2592" s="56"/>
      <c r="N2592" s="95"/>
      <c r="O2592" s="56"/>
      <c r="P2592" s="95"/>
      <c r="Q2592" s="56"/>
      <c r="R2592" s="95"/>
      <c r="S2592" s="56"/>
      <c r="T2592" s="46"/>
      <c r="U2592" s="47"/>
      <c r="V2592" s="46"/>
      <c r="W2592" s="47"/>
    </row>
    <row r="2593" spans="1:23" ht="15.75" customHeight="1" x14ac:dyDescent="0.2">
      <c r="A2593" s="228" t="str">
        <f>$A$40</f>
        <v xml:space="preserve">8. PREPARED BY: </v>
      </c>
      <c r="B2593" s="229"/>
      <c r="C2593" s="229"/>
      <c r="D2593" s="229"/>
      <c r="E2593" s="229"/>
      <c r="F2593" s="229"/>
      <c r="G2593" s="229"/>
      <c r="H2593" s="230"/>
      <c r="I2593" s="243" t="str">
        <f>$I$40</f>
        <v>9. DATE</v>
      </c>
      <c r="J2593" s="244"/>
      <c r="K2593" s="243" t="str">
        <f>$K$40</f>
        <v>10. REVIEWED BY:    (Signature and Title of State Highway Official)</v>
      </c>
      <c r="L2593" s="245"/>
      <c r="M2593" s="245"/>
      <c r="N2593" s="245"/>
      <c r="O2593" s="245"/>
      <c r="P2593" s="245"/>
      <c r="Q2593" s="245"/>
      <c r="R2593" s="245"/>
      <c r="S2593" s="245"/>
      <c r="T2593" s="245"/>
      <c r="U2593" s="244"/>
      <c r="V2593" s="243" t="s">
        <v>28</v>
      </c>
      <c r="W2593" s="246"/>
    </row>
    <row r="2594" spans="1:23" ht="12.75" customHeight="1" x14ac:dyDescent="0.2">
      <c r="A2594" s="247" t="str">
        <f>$A$41</f>
        <v>(Signature and Title of Contractors Representative)</v>
      </c>
      <c r="B2594" s="248"/>
      <c r="C2594" s="248"/>
      <c r="D2594" s="248"/>
      <c r="E2594" s="248"/>
      <c r="F2594" s="248"/>
      <c r="G2594" s="248"/>
      <c r="H2594" s="249"/>
      <c r="I2594" s="250" t="str">
        <f>IF($I$41="","",$I$41)</f>
        <v/>
      </c>
      <c r="J2594" s="192"/>
      <c r="K2594" s="253" t="str">
        <f>IF($K$41="","",$K$41)</f>
        <v/>
      </c>
      <c r="L2594" s="146"/>
      <c r="M2594" s="146"/>
      <c r="N2594" s="146"/>
      <c r="O2594" s="146"/>
      <c r="P2594" s="146"/>
      <c r="Q2594" s="146"/>
      <c r="R2594" s="146"/>
      <c r="S2594" s="146"/>
      <c r="T2594" s="146"/>
      <c r="U2594" s="254"/>
      <c r="V2594" s="258" t="str">
        <f>IF($V$41="","",$V$41)</f>
        <v/>
      </c>
      <c r="W2594" s="259"/>
    </row>
    <row r="2595" spans="1:23" x14ac:dyDescent="0.2">
      <c r="A2595" s="262" t="str">
        <f>IF($A$42="","",$A$42)</f>
        <v/>
      </c>
      <c r="B2595" s="263"/>
      <c r="C2595" s="263"/>
      <c r="D2595" s="263"/>
      <c r="E2595" s="263"/>
      <c r="F2595" s="263"/>
      <c r="G2595" s="263"/>
      <c r="H2595" s="264"/>
      <c r="I2595" s="193"/>
      <c r="J2595" s="192"/>
      <c r="K2595" s="253"/>
      <c r="L2595" s="146"/>
      <c r="M2595" s="146"/>
      <c r="N2595" s="146"/>
      <c r="O2595" s="146"/>
      <c r="P2595" s="146"/>
      <c r="Q2595" s="146"/>
      <c r="R2595" s="146"/>
      <c r="S2595" s="146"/>
      <c r="T2595" s="146"/>
      <c r="U2595" s="254"/>
      <c r="V2595" s="258"/>
      <c r="W2595" s="259"/>
    </row>
    <row r="2596" spans="1:23" x14ac:dyDescent="0.2">
      <c r="A2596" s="262"/>
      <c r="B2596" s="263"/>
      <c r="C2596" s="263"/>
      <c r="D2596" s="263"/>
      <c r="E2596" s="263"/>
      <c r="F2596" s="263"/>
      <c r="G2596" s="263"/>
      <c r="H2596" s="264"/>
      <c r="I2596" s="193"/>
      <c r="J2596" s="192"/>
      <c r="K2596" s="253"/>
      <c r="L2596" s="146"/>
      <c r="M2596" s="146"/>
      <c r="N2596" s="146"/>
      <c r="O2596" s="146"/>
      <c r="P2596" s="146"/>
      <c r="Q2596" s="146"/>
      <c r="R2596" s="146"/>
      <c r="S2596" s="146"/>
      <c r="T2596" s="146"/>
      <c r="U2596" s="254"/>
      <c r="V2596" s="258"/>
      <c r="W2596" s="259"/>
    </row>
    <row r="2597" spans="1:23" ht="13.5" thickBot="1" x14ac:dyDescent="0.25">
      <c r="A2597" s="265"/>
      <c r="B2597" s="266"/>
      <c r="C2597" s="266"/>
      <c r="D2597" s="266"/>
      <c r="E2597" s="266"/>
      <c r="F2597" s="266"/>
      <c r="G2597" s="266"/>
      <c r="H2597" s="267"/>
      <c r="I2597" s="251"/>
      <c r="J2597" s="252"/>
      <c r="K2597" s="255"/>
      <c r="L2597" s="256"/>
      <c r="M2597" s="256"/>
      <c r="N2597" s="256"/>
      <c r="O2597" s="256"/>
      <c r="P2597" s="256"/>
      <c r="Q2597" s="256"/>
      <c r="R2597" s="256"/>
      <c r="S2597" s="256"/>
      <c r="T2597" s="256"/>
      <c r="U2597" s="257"/>
      <c r="V2597" s="260"/>
      <c r="W2597" s="261"/>
    </row>
    <row r="2598" spans="1:23" x14ac:dyDescent="0.2">
      <c r="A2598" s="234" t="str">
        <f>$A$45</f>
        <v>Form FHWA- 1391 (Rev. 06-22)</v>
      </c>
      <c r="B2598" s="235"/>
      <c r="C2598" s="236"/>
      <c r="D2598" s="236"/>
      <c r="E2598" s="49"/>
      <c r="F2598" s="49"/>
      <c r="G2598" s="49"/>
      <c r="H2598" s="49"/>
      <c r="I2598" s="49"/>
      <c r="J2598" s="237" t="str">
        <f>$J$45</f>
        <v>PREVIOUS EDITIONS ARE OBSOLETE</v>
      </c>
      <c r="K2598" s="237"/>
      <c r="L2598" s="237"/>
      <c r="M2598" s="237"/>
      <c r="N2598" s="237"/>
      <c r="O2598" s="237"/>
      <c r="P2598" s="237"/>
      <c r="Q2598" s="237"/>
      <c r="R2598" s="237"/>
      <c r="S2598" s="237"/>
      <c r="T2598" s="237"/>
      <c r="U2598" s="237"/>
      <c r="V2598" s="237"/>
      <c r="W2598" s="237"/>
    </row>
  </sheetData>
  <sheetProtection algorithmName="SHA-512" hashValue="wcs8QdwZDbo+wccJ/gKyFL1h3E/JmpQCVyi1LYrHWE7b+L3SQGqU1+HrAVWCYBh9USdAOXmj7B43lrTvfUQ7cQ==" saltValue="Kb6a8ddTp9R0bPv58EhZ/w==" spinCount="100000" sheet="1" selectLockedCells="1"/>
  <mergeCells count="2676">
    <mergeCell ref="H18:I18"/>
    <mergeCell ref="N18:O18"/>
    <mergeCell ref="B18:C18"/>
    <mergeCell ref="D18:E18"/>
    <mergeCell ref="A40:H40"/>
    <mergeCell ref="E12:I14"/>
    <mergeCell ref="T17:W17"/>
    <mergeCell ref="A11:D11"/>
    <mergeCell ref="J5:Q5"/>
    <mergeCell ref="J6:Q6"/>
    <mergeCell ref="J7:Q7"/>
    <mergeCell ref="K115:U118"/>
    <mergeCell ref="V115:W118"/>
    <mergeCell ref="A116:H118"/>
    <mergeCell ref="I151:J151"/>
    <mergeCell ref="K151:U151"/>
    <mergeCell ref="V151:W151"/>
    <mergeCell ref="A82:D82"/>
    <mergeCell ref="J82:W82"/>
    <mergeCell ref="A90:W90"/>
    <mergeCell ref="A91:S91"/>
    <mergeCell ref="T91:W91"/>
    <mergeCell ref="A10:W10"/>
    <mergeCell ref="V18:W18"/>
    <mergeCell ref="A15:W15"/>
    <mergeCell ref="A16:W16"/>
    <mergeCell ref="R12:W14"/>
    <mergeCell ref="R18:S18"/>
    <mergeCell ref="A17:S17"/>
    <mergeCell ref="L18:M18"/>
    <mergeCell ref="P18:Q18"/>
    <mergeCell ref="F18:G18"/>
    <mergeCell ref="A45:D45"/>
    <mergeCell ref="J45:W45"/>
    <mergeCell ref="R11:W11"/>
    <mergeCell ref="E11:I11"/>
    <mergeCell ref="A49:D51"/>
    <mergeCell ref="E49:I51"/>
    <mergeCell ref="R49:W51"/>
    <mergeCell ref="A52:W52"/>
    <mergeCell ref="A47:W47"/>
    <mergeCell ref="A48:D48"/>
    <mergeCell ref="E48:I48"/>
    <mergeCell ref="R48:W48"/>
    <mergeCell ref="A3:W3"/>
    <mergeCell ref="J4:W4"/>
    <mergeCell ref="A7:C7"/>
    <mergeCell ref="A41:H41"/>
    <mergeCell ref="A42:H44"/>
    <mergeCell ref="I40:J40"/>
    <mergeCell ref="I41:J44"/>
    <mergeCell ref="K40:U40"/>
    <mergeCell ref="K41:U44"/>
    <mergeCell ref="V40:W40"/>
    <mergeCell ref="V41:W44"/>
    <mergeCell ref="A4:C4"/>
    <mergeCell ref="D4:I4"/>
    <mergeCell ref="A12:D14"/>
    <mergeCell ref="A5:C5"/>
    <mergeCell ref="A6:C6"/>
    <mergeCell ref="D5:I5"/>
    <mergeCell ref="D6:I6"/>
    <mergeCell ref="S5:W5"/>
    <mergeCell ref="S6:W6"/>
    <mergeCell ref="D7:I7"/>
    <mergeCell ref="S7:W7"/>
    <mergeCell ref="T18:U18"/>
    <mergeCell ref="A36:W37"/>
    <mergeCell ref="T55:U55"/>
    <mergeCell ref="V55:W55"/>
    <mergeCell ref="A73:W74"/>
    <mergeCell ref="A77:H77"/>
    <mergeCell ref="I77:J77"/>
    <mergeCell ref="K77:U77"/>
    <mergeCell ref="V77:W77"/>
    <mergeCell ref="A78:H78"/>
    <mergeCell ref="I78:J81"/>
    <mergeCell ref="K78:U81"/>
    <mergeCell ref="V78:W81"/>
    <mergeCell ref="A79:H81"/>
    <mergeCell ref="T54:W54"/>
    <mergeCell ref="B55:C55"/>
    <mergeCell ref="D55:E55"/>
    <mergeCell ref="F55:G55"/>
    <mergeCell ref="H55:I55"/>
    <mergeCell ref="J55:K55"/>
    <mergeCell ref="L55:M55"/>
    <mergeCell ref="N55:O55"/>
    <mergeCell ref="N11:Q11"/>
    <mergeCell ref="N12:Q14"/>
    <mergeCell ref="J12:M14"/>
    <mergeCell ref="J11:M11"/>
    <mergeCell ref="J48:M48"/>
    <mergeCell ref="N48:Q48"/>
    <mergeCell ref="J49:M51"/>
    <mergeCell ref="N49:Q51"/>
    <mergeCell ref="P92:Q92"/>
    <mergeCell ref="R92:S92"/>
    <mergeCell ref="T92:U92"/>
    <mergeCell ref="V92:W92"/>
    <mergeCell ref="A110:W111"/>
    <mergeCell ref="A114:H114"/>
    <mergeCell ref="B92:C92"/>
    <mergeCell ref="D92:E92"/>
    <mergeCell ref="F92:G92"/>
    <mergeCell ref="H92:I92"/>
    <mergeCell ref="J92:K92"/>
    <mergeCell ref="L92:M92"/>
    <mergeCell ref="N92:O92"/>
    <mergeCell ref="I114:J114"/>
    <mergeCell ref="K114:U114"/>
    <mergeCell ref="V114:W114"/>
    <mergeCell ref="A115:H115"/>
    <mergeCell ref="I115:J118"/>
    <mergeCell ref="B129:C129"/>
    <mergeCell ref="D129:E129"/>
    <mergeCell ref="F129:G129"/>
    <mergeCell ref="H129:I129"/>
    <mergeCell ref="J129:K129"/>
    <mergeCell ref="L129:M129"/>
    <mergeCell ref="N129:O129"/>
    <mergeCell ref="A152:H152"/>
    <mergeCell ref="I152:J155"/>
    <mergeCell ref="K152:U155"/>
    <mergeCell ref="V152:W155"/>
    <mergeCell ref="A153:H155"/>
    <mergeCell ref="A123:D125"/>
    <mergeCell ref="E123:I125"/>
    <mergeCell ref="R123:W125"/>
    <mergeCell ref="A126:W126"/>
    <mergeCell ref="A119:D119"/>
    <mergeCell ref="J119:W119"/>
    <mergeCell ref="A121:W121"/>
    <mergeCell ref="A122:D122"/>
    <mergeCell ref="E122:I122"/>
    <mergeCell ref="R122:W122"/>
    <mergeCell ref="A164:W164"/>
    <mergeCell ref="A165:S165"/>
    <mergeCell ref="T165:W165"/>
    <mergeCell ref="B166:C166"/>
    <mergeCell ref="D166:E166"/>
    <mergeCell ref="F166:G166"/>
    <mergeCell ref="H166:I166"/>
    <mergeCell ref="J166:K166"/>
    <mergeCell ref="L166:M166"/>
    <mergeCell ref="N166:O166"/>
    <mergeCell ref="A160:D162"/>
    <mergeCell ref="E160:I162"/>
    <mergeCell ref="R160:W162"/>
    <mergeCell ref="A163:W163"/>
    <mergeCell ref="A156:D156"/>
    <mergeCell ref="J156:W156"/>
    <mergeCell ref="A158:W158"/>
    <mergeCell ref="A159:D159"/>
    <mergeCell ref="E159:I159"/>
    <mergeCell ref="R159:W159"/>
    <mergeCell ref="J160:M162"/>
    <mergeCell ref="N160:Q162"/>
    <mergeCell ref="A197:D199"/>
    <mergeCell ref="E197:I199"/>
    <mergeCell ref="R197:W199"/>
    <mergeCell ref="A200:W200"/>
    <mergeCell ref="A193:D193"/>
    <mergeCell ref="J193:W193"/>
    <mergeCell ref="A195:W195"/>
    <mergeCell ref="A196:D196"/>
    <mergeCell ref="E196:I196"/>
    <mergeCell ref="R196:W196"/>
    <mergeCell ref="P166:Q166"/>
    <mergeCell ref="R166:S166"/>
    <mergeCell ref="T166:U166"/>
    <mergeCell ref="V166:W166"/>
    <mergeCell ref="A184:W185"/>
    <mergeCell ref="A188:H188"/>
    <mergeCell ref="I188:J188"/>
    <mergeCell ref="K188:U188"/>
    <mergeCell ref="V188:W188"/>
    <mergeCell ref="A189:H189"/>
    <mergeCell ref="I189:J192"/>
    <mergeCell ref="K189:U192"/>
    <mergeCell ref="V189:W192"/>
    <mergeCell ref="A190:H192"/>
    <mergeCell ref="J196:M196"/>
    <mergeCell ref="N196:Q196"/>
    <mergeCell ref="J197:M199"/>
    <mergeCell ref="N197:Q199"/>
    <mergeCell ref="P203:Q203"/>
    <mergeCell ref="R203:S203"/>
    <mergeCell ref="T203:U203"/>
    <mergeCell ref="V203:W203"/>
    <mergeCell ref="A221:W222"/>
    <mergeCell ref="A225:H225"/>
    <mergeCell ref="A201:W201"/>
    <mergeCell ref="A202:S202"/>
    <mergeCell ref="T202:W202"/>
    <mergeCell ref="B203:C203"/>
    <mergeCell ref="D203:E203"/>
    <mergeCell ref="F203:G203"/>
    <mergeCell ref="H203:I203"/>
    <mergeCell ref="J203:K203"/>
    <mergeCell ref="L203:M203"/>
    <mergeCell ref="N203:O203"/>
    <mergeCell ref="I225:J225"/>
    <mergeCell ref="K225:U225"/>
    <mergeCell ref="V225:W225"/>
    <mergeCell ref="A226:H226"/>
    <mergeCell ref="I226:J229"/>
    <mergeCell ref="K226:U229"/>
    <mergeCell ref="V226:W229"/>
    <mergeCell ref="A227:H229"/>
    <mergeCell ref="A238:W238"/>
    <mergeCell ref="A239:S239"/>
    <mergeCell ref="T239:W239"/>
    <mergeCell ref="B240:C240"/>
    <mergeCell ref="D240:E240"/>
    <mergeCell ref="F240:G240"/>
    <mergeCell ref="H240:I240"/>
    <mergeCell ref="J240:K240"/>
    <mergeCell ref="L240:M240"/>
    <mergeCell ref="N240:O240"/>
    <mergeCell ref="A234:D236"/>
    <mergeCell ref="E234:I236"/>
    <mergeCell ref="R234:W236"/>
    <mergeCell ref="A237:W237"/>
    <mergeCell ref="A230:D230"/>
    <mergeCell ref="J230:W230"/>
    <mergeCell ref="A232:W232"/>
    <mergeCell ref="A233:D233"/>
    <mergeCell ref="E233:I233"/>
    <mergeCell ref="R233:W233"/>
    <mergeCell ref="J233:M233"/>
    <mergeCell ref="N233:Q233"/>
    <mergeCell ref="J234:M236"/>
    <mergeCell ref="N234:Q236"/>
    <mergeCell ref="A271:D273"/>
    <mergeCell ref="E271:I273"/>
    <mergeCell ref="R271:W273"/>
    <mergeCell ref="A274:W274"/>
    <mergeCell ref="A267:D267"/>
    <mergeCell ref="J267:W267"/>
    <mergeCell ref="A269:W269"/>
    <mergeCell ref="A270:D270"/>
    <mergeCell ref="E270:I270"/>
    <mergeCell ref="R270:W270"/>
    <mergeCell ref="P240:Q240"/>
    <mergeCell ref="R240:S240"/>
    <mergeCell ref="T240:U240"/>
    <mergeCell ref="V240:W240"/>
    <mergeCell ref="A258:W259"/>
    <mergeCell ref="A262:H262"/>
    <mergeCell ref="I262:J262"/>
    <mergeCell ref="K262:U262"/>
    <mergeCell ref="V262:W262"/>
    <mergeCell ref="A263:H263"/>
    <mergeCell ref="I263:J266"/>
    <mergeCell ref="K263:U266"/>
    <mergeCell ref="V263:W266"/>
    <mergeCell ref="A264:H266"/>
    <mergeCell ref="J270:M270"/>
    <mergeCell ref="N270:Q270"/>
    <mergeCell ref="J271:M273"/>
    <mergeCell ref="N271:Q273"/>
    <mergeCell ref="R277:S277"/>
    <mergeCell ref="T277:U277"/>
    <mergeCell ref="V277:W277"/>
    <mergeCell ref="A295:W296"/>
    <mergeCell ref="A299:H299"/>
    <mergeCell ref="A275:W275"/>
    <mergeCell ref="A276:S276"/>
    <mergeCell ref="T276:W276"/>
    <mergeCell ref="B277:C277"/>
    <mergeCell ref="D277:E277"/>
    <mergeCell ref="F277:G277"/>
    <mergeCell ref="H277:I277"/>
    <mergeCell ref="J277:K277"/>
    <mergeCell ref="L277:M277"/>
    <mergeCell ref="N277:O277"/>
    <mergeCell ref="I299:J299"/>
    <mergeCell ref="K299:U299"/>
    <mergeCell ref="V299:W299"/>
    <mergeCell ref="P277:Q277"/>
    <mergeCell ref="A300:H300"/>
    <mergeCell ref="I300:J303"/>
    <mergeCell ref="K300:U303"/>
    <mergeCell ref="V300:W303"/>
    <mergeCell ref="A301:H303"/>
    <mergeCell ref="A312:W312"/>
    <mergeCell ref="A313:S313"/>
    <mergeCell ref="T313:W313"/>
    <mergeCell ref="B314:C314"/>
    <mergeCell ref="D314:E314"/>
    <mergeCell ref="F314:G314"/>
    <mergeCell ref="H314:I314"/>
    <mergeCell ref="J314:K314"/>
    <mergeCell ref="L314:M314"/>
    <mergeCell ref="N314:O314"/>
    <mergeCell ref="A308:D310"/>
    <mergeCell ref="E308:I310"/>
    <mergeCell ref="R308:W310"/>
    <mergeCell ref="A311:W311"/>
    <mergeCell ref="A304:D304"/>
    <mergeCell ref="J304:W304"/>
    <mergeCell ref="A306:W306"/>
    <mergeCell ref="A307:D307"/>
    <mergeCell ref="E307:I307"/>
    <mergeCell ref="R307:W307"/>
    <mergeCell ref="J307:M307"/>
    <mergeCell ref="N307:Q307"/>
    <mergeCell ref="J308:M310"/>
    <mergeCell ref="N308:Q310"/>
    <mergeCell ref="A345:D347"/>
    <mergeCell ref="E345:I347"/>
    <mergeCell ref="R345:W347"/>
    <mergeCell ref="A348:W348"/>
    <mergeCell ref="A341:D341"/>
    <mergeCell ref="J341:W341"/>
    <mergeCell ref="A343:W343"/>
    <mergeCell ref="A344:D344"/>
    <mergeCell ref="E344:I344"/>
    <mergeCell ref="R344:W344"/>
    <mergeCell ref="P314:Q314"/>
    <mergeCell ref="R314:S314"/>
    <mergeCell ref="T314:U314"/>
    <mergeCell ref="V314:W314"/>
    <mergeCell ref="A332:W333"/>
    <mergeCell ref="A336:H336"/>
    <mergeCell ref="I336:J336"/>
    <mergeCell ref="K336:U336"/>
    <mergeCell ref="V336:W336"/>
    <mergeCell ref="A337:H337"/>
    <mergeCell ref="I337:J340"/>
    <mergeCell ref="K337:U340"/>
    <mergeCell ref="V337:W340"/>
    <mergeCell ref="A338:H340"/>
    <mergeCell ref="J344:M344"/>
    <mergeCell ref="N344:Q344"/>
    <mergeCell ref="J345:M347"/>
    <mergeCell ref="N345:Q347"/>
    <mergeCell ref="R351:S351"/>
    <mergeCell ref="T351:U351"/>
    <mergeCell ref="V351:W351"/>
    <mergeCell ref="A369:W370"/>
    <mergeCell ref="A373:H373"/>
    <mergeCell ref="A349:W349"/>
    <mergeCell ref="A350:S350"/>
    <mergeCell ref="T350:W350"/>
    <mergeCell ref="B351:C351"/>
    <mergeCell ref="D351:E351"/>
    <mergeCell ref="F351:G351"/>
    <mergeCell ref="H351:I351"/>
    <mergeCell ref="J351:K351"/>
    <mergeCell ref="L351:M351"/>
    <mergeCell ref="N351:O351"/>
    <mergeCell ref="I373:J373"/>
    <mergeCell ref="K373:U373"/>
    <mergeCell ref="V373:W373"/>
    <mergeCell ref="P351:Q351"/>
    <mergeCell ref="A374:H374"/>
    <mergeCell ref="I374:J377"/>
    <mergeCell ref="K374:U377"/>
    <mergeCell ref="V374:W377"/>
    <mergeCell ref="A375:H377"/>
    <mergeCell ref="A386:W386"/>
    <mergeCell ref="A387:S387"/>
    <mergeCell ref="T387:W387"/>
    <mergeCell ref="B388:C388"/>
    <mergeCell ref="D388:E388"/>
    <mergeCell ref="F388:G388"/>
    <mergeCell ref="H388:I388"/>
    <mergeCell ref="J388:K388"/>
    <mergeCell ref="L388:M388"/>
    <mergeCell ref="N388:O388"/>
    <mergeCell ref="A382:D384"/>
    <mergeCell ref="E382:I384"/>
    <mergeCell ref="R382:W384"/>
    <mergeCell ref="A385:W385"/>
    <mergeCell ref="A378:D378"/>
    <mergeCell ref="J378:W378"/>
    <mergeCell ref="A380:W380"/>
    <mergeCell ref="A381:D381"/>
    <mergeCell ref="E381:I381"/>
    <mergeCell ref="R381:W381"/>
    <mergeCell ref="J381:M381"/>
    <mergeCell ref="N381:Q381"/>
    <mergeCell ref="J382:M384"/>
    <mergeCell ref="N382:Q384"/>
    <mergeCell ref="A419:D421"/>
    <mergeCell ref="E419:I421"/>
    <mergeCell ref="R419:W421"/>
    <mergeCell ref="A422:W422"/>
    <mergeCell ref="A415:D415"/>
    <mergeCell ref="J415:W415"/>
    <mergeCell ref="A417:W417"/>
    <mergeCell ref="A418:D418"/>
    <mergeCell ref="E418:I418"/>
    <mergeCell ref="R418:W418"/>
    <mergeCell ref="P388:Q388"/>
    <mergeCell ref="R388:S388"/>
    <mergeCell ref="T388:U388"/>
    <mergeCell ref="V388:W388"/>
    <mergeCell ref="A406:W407"/>
    <mergeCell ref="A410:H410"/>
    <mergeCell ref="I410:J410"/>
    <mergeCell ref="K410:U410"/>
    <mergeCell ref="V410:W410"/>
    <mergeCell ref="A411:H411"/>
    <mergeCell ref="I411:J414"/>
    <mergeCell ref="K411:U414"/>
    <mergeCell ref="V411:W414"/>
    <mergeCell ref="A412:H414"/>
    <mergeCell ref="J418:M418"/>
    <mergeCell ref="N418:Q418"/>
    <mergeCell ref="J419:M421"/>
    <mergeCell ref="N419:Q421"/>
    <mergeCell ref="P425:Q425"/>
    <mergeCell ref="R425:S425"/>
    <mergeCell ref="T425:U425"/>
    <mergeCell ref="V425:W425"/>
    <mergeCell ref="A443:W444"/>
    <mergeCell ref="A447:H447"/>
    <mergeCell ref="A423:W423"/>
    <mergeCell ref="A424:S424"/>
    <mergeCell ref="T424:W424"/>
    <mergeCell ref="B425:C425"/>
    <mergeCell ref="D425:E425"/>
    <mergeCell ref="F425:G425"/>
    <mergeCell ref="H425:I425"/>
    <mergeCell ref="J425:K425"/>
    <mergeCell ref="L425:M425"/>
    <mergeCell ref="N425:O425"/>
    <mergeCell ref="I447:J447"/>
    <mergeCell ref="K447:U447"/>
    <mergeCell ref="V447:W447"/>
    <mergeCell ref="A448:H448"/>
    <mergeCell ref="I448:J451"/>
    <mergeCell ref="K448:U451"/>
    <mergeCell ref="V448:W451"/>
    <mergeCell ref="A449:H451"/>
    <mergeCell ref="A460:W460"/>
    <mergeCell ref="A461:S461"/>
    <mergeCell ref="T461:W461"/>
    <mergeCell ref="B462:C462"/>
    <mergeCell ref="D462:E462"/>
    <mergeCell ref="F462:G462"/>
    <mergeCell ref="H462:I462"/>
    <mergeCell ref="J462:K462"/>
    <mergeCell ref="L462:M462"/>
    <mergeCell ref="N462:O462"/>
    <mergeCell ref="A456:D458"/>
    <mergeCell ref="E456:I458"/>
    <mergeCell ref="R456:W458"/>
    <mergeCell ref="A459:W459"/>
    <mergeCell ref="A452:D452"/>
    <mergeCell ref="J452:W452"/>
    <mergeCell ref="A454:W454"/>
    <mergeCell ref="A455:D455"/>
    <mergeCell ref="E455:I455"/>
    <mergeCell ref="R455:W455"/>
    <mergeCell ref="J455:M455"/>
    <mergeCell ref="N455:Q455"/>
    <mergeCell ref="J456:M458"/>
    <mergeCell ref="N456:Q458"/>
    <mergeCell ref="A493:D495"/>
    <mergeCell ref="E493:I495"/>
    <mergeCell ref="R493:W495"/>
    <mergeCell ref="A496:W496"/>
    <mergeCell ref="A489:D489"/>
    <mergeCell ref="J489:W489"/>
    <mergeCell ref="A491:W491"/>
    <mergeCell ref="A492:D492"/>
    <mergeCell ref="E492:I492"/>
    <mergeCell ref="R492:W492"/>
    <mergeCell ref="P462:Q462"/>
    <mergeCell ref="R462:S462"/>
    <mergeCell ref="T462:U462"/>
    <mergeCell ref="V462:W462"/>
    <mergeCell ref="A480:W481"/>
    <mergeCell ref="A484:H484"/>
    <mergeCell ref="I484:J484"/>
    <mergeCell ref="K484:U484"/>
    <mergeCell ref="V484:W484"/>
    <mergeCell ref="A485:H485"/>
    <mergeCell ref="I485:J488"/>
    <mergeCell ref="K485:U488"/>
    <mergeCell ref="V485:W488"/>
    <mergeCell ref="A486:H488"/>
    <mergeCell ref="J492:M492"/>
    <mergeCell ref="N492:Q492"/>
    <mergeCell ref="J493:M495"/>
    <mergeCell ref="N493:Q495"/>
    <mergeCell ref="R499:S499"/>
    <mergeCell ref="T499:U499"/>
    <mergeCell ref="V499:W499"/>
    <mergeCell ref="A517:W518"/>
    <mergeCell ref="A521:H521"/>
    <mergeCell ref="A497:W497"/>
    <mergeCell ref="A498:S498"/>
    <mergeCell ref="T498:W498"/>
    <mergeCell ref="B499:C499"/>
    <mergeCell ref="D499:E499"/>
    <mergeCell ref="F499:G499"/>
    <mergeCell ref="H499:I499"/>
    <mergeCell ref="J499:K499"/>
    <mergeCell ref="L499:M499"/>
    <mergeCell ref="N499:O499"/>
    <mergeCell ref="I521:J521"/>
    <mergeCell ref="K521:U521"/>
    <mergeCell ref="V521:W521"/>
    <mergeCell ref="P499:Q499"/>
    <mergeCell ref="A522:H522"/>
    <mergeCell ref="I522:J525"/>
    <mergeCell ref="K522:U525"/>
    <mergeCell ref="V522:W525"/>
    <mergeCell ref="A523:H525"/>
    <mergeCell ref="A534:W534"/>
    <mergeCell ref="A535:S535"/>
    <mergeCell ref="T535:W535"/>
    <mergeCell ref="B536:C536"/>
    <mergeCell ref="D536:E536"/>
    <mergeCell ref="F536:G536"/>
    <mergeCell ref="H536:I536"/>
    <mergeCell ref="J536:K536"/>
    <mergeCell ref="L536:M536"/>
    <mergeCell ref="N536:O536"/>
    <mergeCell ref="A530:D532"/>
    <mergeCell ref="E530:I532"/>
    <mergeCell ref="R530:W532"/>
    <mergeCell ref="A533:W533"/>
    <mergeCell ref="A526:D526"/>
    <mergeCell ref="J526:W526"/>
    <mergeCell ref="A528:W528"/>
    <mergeCell ref="A529:D529"/>
    <mergeCell ref="E529:I529"/>
    <mergeCell ref="R529:W529"/>
    <mergeCell ref="J529:M529"/>
    <mergeCell ref="N529:Q529"/>
    <mergeCell ref="J530:M532"/>
    <mergeCell ref="N530:Q532"/>
    <mergeCell ref="A567:D569"/>
    <mergeCell ref="E567:I569"/>
    <mergeCell ref="R567:W569"/>
    <mergeCell ref="A570:W570"/>
    <mergeCell ref="A563:D563"/>
    <mergeCell ref="J563:W563"/>
    <mergeCell ref="A565:W565"/>
    <mergeCell ref="A566:D566"/>
    <mergeCell ref="E566:I566"/>
    <mergeCell ref="R566:W566"/>
    <mergeCell ref="P536:Q536"/>
    <mergeCell ref="R536:S536"/>
    <mergeCell ref="T536:U536"/>
    <mergeCell ref="V536:W536"/>
    <mergeCell ref="A554:W555"/>
    <mergeCell ref="A558:H558"/>
    <mergeCell ref="I558:J558"/>
    <mergeCell ref="K558:U558"/>
    <mergeCell ref="V558:W558"/>
    <mergeCell ref="A559:H559"/>
    <mergeCell ref="I559:J562"/>
    <mergeCell ref="K559:U562"/>
    <mergeCell ref="V559:W562"/>
    <mergeCell ref="A560:H562"/>
    <mergeCell ref="J566:M566"/>
    <mergeCell ref="N566:Q566"/>
    <mergeCell ref="J567:M569"/>
    <mergeCell ref="N567:Q569"/>
    <mergeCell ref="R573:S573"/>
    <mergeCell ref="T573:U573"/>
    <mergeCell ref="V573:W573"/>
    <mergeCell ref="A591:W592"/>
    <mergeCell ref="A595:H595"/>
    <mergeCell ref="A571:W571"/>
    <mergeCell ref="A572:S572"/>
    <mergeCell ref="T572:W572"/>
    <mergeCell ref="B573:C573"/>
    <mergeCell ref="D573:E573"/>
    <mergeCell ref="F573:G573"/>
    <mergeCell ref="H573:I573"/>
    <mergeCell ref="J573:K573"/>
    <mergeCell ref="L573:M573"/>
    <mergeCell ref="N573:O573"/>
    <mergeCell ref="I595:J595"/>
    <mergeCell ref="K595:U595"/>
    <mergeCell ref="V595:W595"/>
    <mergeCell ref="P573:Q573"/>
    <mergeCell ref="A596:H596"/>
    <mergeCell ref="I596:J599"/>
    <mergeCell ref="K596:U599"/>
    <mergeCell ref="V596:W599"/>
    <mergeCell ref="A597:H599"/>
    <mergeCell ref="A608:W608"/>
    <mergeCell ref="A609:S609"/>
    <mergeCell ref="T609:W609"/>
    <mergeCell ref="B610:C610"/>
    <mergeCell ref="D610:E610"/>
    <mergeCell ref="F610:G610"/>
    <mergeCell ref="H610:I610"/>
    <mergeCell ref="J610:K610"/>
    <mergeCell ref="L610:M610"/>
    <mergeCell ref="N610:O610"/>
    <mergeCell ref="A604:D606"/>
    <mergeCell ref="E604:I606"/>
    <mergeCell ref="R604:W606"/>
    <mergeCell ref="A607:W607"/>
    <mergeCell ref="A600:D600"/>
    <mergeCell ref="J600:W600"/>
    <mergeCell ref="A602:W602"/>
    <mergeCell ref="A603:D603"/>
    <mergeCell ref="E603:I603"/>
    <mergeCell ref="R603:W603"/>
    <mergeCell ref="J603:M603"/>
    <mergeCell ref="N603:Q603"/>
    <mergeCell ref="J604:M606"/>
    <mergeCell ref="N604:Q606"/>
    <mergeCell ref="A641:D643"/>
    <mergeCell ref="E641:I643"/>
    <mergeCell ref="R641:W643"/>
    <mergeCell ref="A644:W644"/>
    <mergeCell ref="A637:D637"/>
    <mergeCell ref="J637:W637"/>
    <mergeCell ref="A639:W639"/>
    <mergeCell ref="A640:D640"/>
    <mergeCell ref="E640:I640"/>
    <mergeCell ref="R640:W640"/>
    <mergeCell ref="P610:Q610"/>
    <mergeCell ref="R610:S610"/>
    <mergeCell ref="T610:U610"/>
    <mergeCell ref="V610:W610"/>
    <mergeCell ref="A628:W629"/>
    <mergeCell ref="A632:H632"/>
    <mergeCell ref="I632:J632"/>
    <mergeCell ref="K632:U632"/>
    <mergeCell ref="V632:W632"/>
    <mergeCell ref="A633:H633"/>
    <mergeCell ref="I633:J636"/>
    <mergeCell ref="K633:U636"/>
    <mergeCell ref="V633:W636"/>
    <mergeCell ref="A634:H636"/>
    <mergeCell ref="J640:M640"/>
    <mergeCell ref="N640:Q640"/>
    <mergeCell ref="J641:M643"/>
    <mergeCell ref="N641:Q643"/>
    <mergeCell ref="P647:Q647"/>
    <mergeCell ref="R647:S647"/>
    <mergeCell ref="T647:U647"/>
    <mergeCell ref="V647:W647"/>
    <mergeCell ref="A665:W666"/>
    <mergeCell ref="A669:H669"/>
    <mergeCell ref="A645:W645"/>
    <mergeCell ref="A646:S646"/>
    <mergeCell ref="T646:W646"/>
    <mergeCell ref="B647:C647"/>
    <mergeCell ref="D647:E647"/>
    <mergeCell ref="F647:G647"/>
    <mergeCell ref="H647:I647"/>
    <mergeCell ref="J647:K647"/>
    <mergeCell ref="L647:M647"/>
    <mergeCell ref="N647:O647"/>
    <mergeCell ref="I669:J669"/>
    <mergeCell ref="K669:U669"/>
    <mergeCell ref="V669:W669"/>
    <mergeCell ref="A670:H670"/>
    <mergeCell ref="I670:J673"/>
    <mergeCell ref="K670:U673"/>
    <mergeCell ref="V670:W673"/>
    <mergeCell ref="A671:H673"/>
    <mergeCell ref="A682:W682"/>
    <mergeCell ref="A683:S683"/>
    <mergeCell ref="T683:W683"/>
    <mergeCell ref="B684:C684"/>
    <mergeCell ref="D684:E684"/>
    <mergeCell ref="F684:G684"/>
    <mergeCell ref="H684:I684"/>
    <mergeCell ref="J684:K684"/>
    <mergeCell ref="L684:M684"/>
    <mergeCell ref="N684:O684"/>
    <mergeCell ref="A678:D680"/>
    <mergeCell ref="E678:I680"/>
    <mergeCell ref="R678:W680"/>
    <mergeCell ref="A681:W681"/>
    <mergeCell ref="A674:D674"/>
    <mergeCell ref="J674:W674"/>
    <mergeCell ref="A676:W676"/>
    <mergeCell ref="A677:D677"/>
    <mergeCell ref="E677:I677"/>
    <mergeCell ref="R677:W677"/>
    <mergeCell ref="J677:M677"/>
    <mergeCell ref="N677:Q677"/>
    <mergeCell ref="J678:M680"/>
    <mergeCell ref="N678:Q680"/>
    <mergeCell ref="A715:D717"/>
    <mergeCell ref="E715:I717"/>
    <mergeCell ref="R715:W717"/>
    <mergeCell ref="A718:W718"/>
    <mergeCell ref="A711:D711"/>
    <mergeCell ref="J711:W711"/>
    <mergeCell ref="A713:W713"/>
    <mergeCell ref="A714:D714"/>
    <mergeCell ref="E714:I714"/>
    <mergeCell ref="R714:W714"/>
    <mergeCell ref="P684:Q684"/>
    <mergeCell ref="R684:S684"/>
    <mergeCell ref="T684:U684"/>
    <mergeCell ref="V684:W684"/>
    <mergeCell ref="A702:W703"/>
    <mergeCell ref="A706:H706"/>
    <mergeCell ref="I706:J706"/>
    <mergeCell ref="K706:U706"/>
    <mergeCell ref="V706:W706"/>
    <mergeCell ref="A707:H707"/>
    <mergeCell ref="I707:J710"/>
    <mergeCell ref="K707:U710"/>
    <mergeCell ref="V707:W710"/>
    <mergeCell ref="A708:H710"/>
    <mergeCell ref="J714:M714"/>
    <mergeCell ref="N714:Q714"/>
    <mergeCell ref="J715:M717"/>
    <mergeCell ref="N715:Q717"/>
    <mergeCell ref="R721:S721"/>
    <mergeCell ref="T721:U721"/>
    <mergeCell ref="V721:W721"/>
    <mergeCell ref="A739:W740"/>
    <mergeCell ref="A743:H743"/>
    <mergeCell ref="A719:W719"/>
    <mergeCell ref="A720:S720"/>
    <mergeCell ref="T720:W720"/>
    <mergeCell ref="B721:C721"/>
    <mergeCell ref="D721:E721"/>
    <mergeCell ref="F721:G721"/>
    <mergeCell ref="H721:I721"/>
    <mergeCell ref="J721:K721"/>
    <mergeCell ref="L721:M721"/>
    <mergeCell ref="N721:O721"/>
    <mergeCell ref="I743:J743"/>
    <mergeCell ref="K743:U743"/>
    <mergeCell ref="V743:W743"/>
    <mergeCell ref="P721:Q721"/>
    <mergeCell ref="A744:H744"/>
    <mergeCell ref="I744:J747"/>
    <mergeCell ref="K744:U747"/>
    <mergeCell ref="V744:W747"/>
    <mergeCell ref="A745:H747"/>
    <mergeCell ref="A756:W756"/>
    <mergeCell ref="A757:S757"/>
    <mergeCell ref="T757:W757"/>
    <mergeCell ref="B758:C758"/>
    <mergeCell ref="D758:E758"/>
    <mergeCell ref="F758:G758"/>
    <mergeCell ref="H758:I758"/>
    <mergeCell ref="J758:K758"/>
    <mergeCell ref="L758:M758"/>
    <mergeCell ref="N758:O758"/>
    <mergeCell ref="A752:D754"/>
    <mergeCell ref="E752:I754"/>
    <mergeCell ref="R752:W754"/>
    <mergeCell ref="A755:W755"/>
    <mergeCell ref="A748:D748"/>
    <mergeCell ref="J748:W748"/>
    <mergeCell ref="A750:W750"/>
    <mergeCell ref="A751:D751"/>
    <mergeCell ref="E751:I751"/>
    <mergeCell ref="R751:W751"/>
    <mergeCell ref="J751:M751"/>
    <mergeCell ref="N751:Q751"/>
    <mergeCell ref="J752:M754"/>
    <mergeCell ref="N752:Q754"/>
    <mergeCell ref="A789:D791"/>
    <mergeCell ref="E789:I791"/>
    <mergeCell ref="R789:W791"/>
    <mergeCell ref="A792:W792"/>
    <mergeCell ref="A785:D785"/>
    <mergeCell ref="J785:W785"/>
    <mergeCell ref="A787:W787"/>
    <mergeCell ref="A788:D788"/>
    <mergeCell ref="E788:I788"/>
    <mergeCell ref="R788:W788"/>
    <mergeCell ref="P758:Q758"/>
    <mergeCell ref="R758:S758"/>
    <mergeCell ref="T758:U758"/>
    <mergeCell ref="V758:W758"/>
    <mergeCell ref="A776:W777"/>
    <mergeCell ref="A780:H780"/>
    <mergeCell ref="I780:J780"/>
    <mergeCell ref="K780:U780"/>
    <mergeCell ref="V780:W780"/>
    <mergeCell ref="A781:H781"/>
    <mergeCell ref="I781:J784"/>
    <mergeCell ref="K781:U784"/>
    <mergeCell ref="V781:W784"/>
    <mergeCell ref="A782:H784"/>
    <mergeCell ref="J788:M788"/>
    <mergeCell ref="N788:Q788"/>
    <mergeCell ref="J789:M791"/>
    <mergeCell ref="N789:Q791"/>
    <mergeCell ref="R795:S795"/>
    <mergeCell ref="T795:U795"/>
    <mergeCell ref="V795:W795"/>
    <mergeCell ref="A813:W814"/>
    <mergeCell ref="A817:H817"/>
    <mergeCell ref="A793:W793"/>
    <mergeCell ref="A794:S794"/>
    <mergeCell ref="T794:W794"/>
    <mergeCell ref="B795:C795"/>
    <mergeCell ref="D795:E795"/>
    <mergeCell ref="F795:G795"/>
    <mergeCell ref="H795:I795"/>
    <mergeCell ref="J795:K795"/>
    <mergeCell ref="L795:M795"/>
    <mergeCell ref="N795:O795"/>
    <mergeCell ref="I817:J817"/>
    <mergeCell ref="K817:U817"/>
    <mergeCell ref="V817:W817"/>
    <mergeCell ref="P795:Q795"/>
    <mergeCell ref="A818:H818"/>
    <mergeCell ref="I818:J821"/>
    <mergeCell ref="K818:U821"/>
    <mergeCell ref="V818:W821"/>
    <mergeCell ref="A819:H821"/>
    <mergeCell ref="A830:W830"/>
    <mergeCell ref="A831:S831"/>
    <mergeCell ref="T831:W831"/>
    <mergeCell ref="B832:C832"/>
    <mergeCell ref="D832:E832"/>
    <mergeCell ref="F832:G832"/>
    <mergeCell ref="H832:I832"/>
    <mergeCell ref="J832:K832"/>
    <mergeCell ref="L832:M832"/>
    <mergeCell ref="N832:O832"/>
    <mergeCell ref="A826:D828"/>
    <mergeCell ref="E826:I828"/>
    <mergeCell ref="R826:W828"/>
    <mergeCell ref="A829:W829"/>
    <mergeCell ref="A822:D822"/>
    <mergeCell ref="J822:W822"/>
    <mergeCell ref="A824:W824"/>
    <mergeCell ref="A825:D825"/>
    <mergeCell ref="E825:I825"/>
    <mergeCell ref="R825:W825"/>
    <mergeCell ref="J825:M825"/>
    <mergeCell ref="N825:Q825"/>
    <mergeCell ref="J826:M828"/>
    <mergeCell ref="N826:Q828"/>
    <mergeCell ref="A863:D865"/>
    <mergeCell ref="E863:I865"/>
    <mergeCell ref="R863:W865"/>
    <mergeCell ref="A866:W866"/>
    <mergeCell ref="A859:D859"/>
    <mergeCell ref="J859:W859"/>
    <mergeCell ref="A861:W861"/>
    <mergeCell ref="A862:D862"/>
    <mergeCell ref="E862:I862"/>
    <mergeCell ref="R862:W862"/>
    <mergeCell ref="P832:Q832"/>
    <mergeCell ref="R832:S832"/>
    <mergeCell ref="T832:U832"/>
    <mergeCell ref="V832:W832"/>
    <mergeCell ref="A850:W851"/>
    <mergeCell ref="A854:H854"/>
    <mergeCell ref="I854:J854"/>
    <mergeCell ref="K854:U854"/>
    <mergeCell ref="V854:W854"/>
    <mergeCell ref="A855:H855"/>
    <mergeCell ref="I855:J858"/>
    <mergeCell ref="K855:U858"/>
    <mergeCell ref="V855:W858"/>
    <mergeCell ref="A856:H858"/>
    <mergeCell ref="J862:M862"/>
    <mergeCell ref="N862:Q862"/>
    <mergeCell ref="J863:M865"/>
    <mergeCell ref="N863:Q865"/>
    <mergeCell ref="P869:Q869"/>
    <mergeCell ref="R869:S869"/>
    <mergeCell ref="T869:U869"/>
    <mergeCell ref="V869:W869"/>
    <mergeCell ref="A887:W888"/>
    <mergeCell ref="A891:H891"/>
    <mergeCell ref="A867:W867"/>
    <mergeCell ref="A868:S868"/>
    <mergeCell ref="T868:W868"/>
    <mergeCell ref="B869:C869"/>
    <mergeCell ref="D869:E869"/>
    <mergeCell ref="F869:G869"/>
    <mergeCell ref="H869:I869"/>
    <mergeCell ref="J869:K869"/>
    <mergeCell ref="L869:M869"/>
    <mergeCell ref="N869:O869"/>
    <mergeCell ref="I891:J891"/>
    <mergeCell ref="K891:U891"/>
    <mergeCell ref="V891:W891"/>
    <mergeCell ref="A892:H892"/>
    <mergeCell ref="I892:J895"/>
    <mergeCell ref="K892:U895"/>
    <mergeCell ref="V892:W895"/>
    <mergeCell ref="A893:H895"/>
    <mergeCell ref="A904:W904"/>
    <mergeCell ref="A905:S905"/>
    <mergeCell ref="T905:W905"/>
    <mergeCell ref="B906:C906"/>
    <mergeCell ref="D906:E906"/>
    <mergeCell ref="F906:G906"/>
    <mergeCell ref="H906:I906"/>
    <mergeCell ref="J906:K906"/>
    <mergeCell ref="L906:M906"/>
    <mergeCell ref="N906:O906"/>
    <mergeCell ref="A900:D902"/>
    <mergeCell ref="E900:I902"/>
    <mergeCell ref="R900:W902"/>
    <mergeCell ref="A903:W903"/>
    <mergeCell ref="A896:D896"/>
    <mergeCell ref="J896:W896"/>
    <mergeCell ref="A898:W898"/>
    <mergeCell ref="A899:D899"/>
    <mergeCell ref="E899:I899"/>
    <mergeCell ref="R899:W899"/>
    <mergeCell ref="J899:M899"/>
    <mergeCell ref="N899:Q899"/>
    <mergeCell ref="J900:M902"/>
    <mergeCell ref="N900:Q902"/>
    <mergeCell ref="A937:D939"/>
    <mergeCell ref="E937:I939"/>
    <mergeCell ref="R937:W939"/>
    <mergeCell ref="A940:W940"/>
    <mergeCell ref="A933:D933"/>
    <mergeCell ref="J933:W933"/>
    <mergeCell ref="A935:W935"/>
    <mergeCell ref="A936:D936"/>
    <mergeCell ref="E936:I936"/>
    <mergeCell ref="R936:W936"/>
    <mergeCell ref="P906:Q906"/>
    <mergeCell ref="R906:S906"/>
    <mergeCell ref="T906:U906"/>
    <mergeCell ref="V906:W906"/>
    <mergeCell ref="A924:W925"/>
    <mergeCell ref="A928:H928"/>
    <mergeCell ref="I928:J928"/>
    <mergeCell ref="K928:U928"/>
    <mergeCell ref="V928:W928"/>
    <mergeCell ref="A929:H929"/>
    <mergeCell ref="I929:J932"/>
    <mergeCell ref="K929:U932"/>
    <mergeCell ref="V929:W932"/>
    <mergeCell ref="A930:H932"/>
    <mergeCell ref="J936:M936"/>
    <mergeCell ref="N936:Q936"/>
    <mergeCell ref="J937:M939"/>
    <mergeCell ref="N937:Q939"/>
    <mergeCell ref="R943:S943"/>
    <mergeCell ref="T943:U943"/>
    <mergeCell ref="V943:W943"/>
    <mergeCell ref="A961:W962"/>
    <mergeCell ref="A965:H965"/>
    <mergeCell ref="A941:W941"/>
    <mergeCell ref="A942:S942"/>
    <mergeCell ref="T942:W942"/>
    <mergeCell ref="B943:C943"/>
    <mergeCell ref="D943:E943"/>
    <mergeCell ref="F943:G943"/>
    <mergeCell ref="H943:I943"/>
    <mergeCell ref="J943:K943"/>
    <mergeCell ref="L943:M943"/>
    <mergeCell ref="N943:O943"/>
    <mergeCell ref="I965:J965"/>
    <mergeCell ref="K965:U965"/>
    <mergeCell ref="V965:W965"/>
    <mergeCell ref="P943:Q943"/>
    <mergeCell ref="A966:H966"/>
    <mergeCell ref="I966:J969"/>
    <mergeCell ref="K966:U969"/>
    <mergeCell ref="V966:W969"/>
    <mergeCell ref="A967:H969"/>
    <mergeCell ref="A978:W978"/>
    <mergeCell ref="A979:S979"/>
    <mergeCell ref="T979:W979"/>
    <mergeCell ref="B980:C980"/>
    <mergeCell ref="D980:E980"/>
    <mergeCell ref="F980:G980"/>
    <mergeCell ref="H980:I980"/>
    <mergeCell ref="J980:K980"/>
    <mergeCell ref="L980:M980"/>
    <mergeCell ref="N980:O980"/>
    <mergeCell ref="A974:D976"/>
    <mergeCell ref="E974:I976"/>
    <mergeCell ref="R974:W976"/>
    <mergeCell ref="A977:W977"/>
    <mergeCell ref="A970:D970"/>
    <mergeCell ref="J970:W970"/>
    <mergeCell ref="A972:W972"/>
    <mergeCell ref="A973:D973"/>
    <mergeCell ref="E973:I973"/>
    <mergeCell ref="R973:W973"/>
    <mergeCell ref="J973:M973"/>
    <mergeCell ref="N973:Q973"/>
    <mergeCell ref="J974:M976"/>
    <mergeCell ref="N974:Q976"/>
    <mergeCell ref="A1011:D1013"/>
    <mergeCell ref="E1011:I1013"/>
    <mergeCell ref="R1011:W1013"/>
    <mergeCell ref="A1014:W1014"/>
    <mergeCell ref="A1007:D1007"/>
    <mergeCell ref="J1007:W1007"/>
    <mergeCell ref="A1009:W1009"/>
    <mergeCell ref="A1010:D1010"/>
    <mergeCell ref="E1010:I1010"/>
    <mergeCell ref="R1010:W1010"/>
    <mergeCell ref="P980:Q980"/>
    <mergeCell ref="R980:S980"/>
    <mergeCell ref="T980:U980"/>
    <mergeCell ref="V980:W980"/>
    <mergeCell ref="A998:W999"/>
    <mergeCell ref="A1002:H1002"/>
    <mergeCell ref="I1002:J1002"/>
    <mergeCell ref="K1002:U1002"/>
    <mergeCell ref="V1002:W1002"/>
    <mergeCell ref="A1003:H1003"/>
    <mergeCell ref="I1003:J1006"/>
    <mergeCell ref="K1003:U1006"/>
    <mergeCell ref="V1003:W1006"/>
    <mergeCell ref="A1004:H1006"/>
    <mergeCell ref="J1010:M1010"/>
    <mergeCell ref="N1010:Q1010"/>
    <mergeCell ref="J1011:M1013"/>
    <mergeCell ref="N1011:Q1013"/>
    <mergeCell ref="R1017:S1017"/>
    <mergeCell ref="T1017:U1017"/>
    <mergeCell ref="V1017:W1017"/>
    <mergeCell ref="A1035:W1036"/>
    <mergeCell ref="A1039:H1039"/>
    <mergeCell ref="A1015:W1015"/>
    <mergeCell ref="A1016:S1016"/>
    <mergeCell ref="T1016:W1016"/>
    <mergeCell ref="B1017:C1017"/>
    <mergeCell ref="D1017:E1017"/>
    <mergeCell ref="F1017:G1017"/>
    <mergeCell ref="H1017:I1017"/>
    <mergeCell ref="J1017:K1017"/>
    <mergeCell ref="L1017:M1017"/>
    <mergeCell ref="N1017:O1017"/>
    <mergeCell ref="I1039:J1039"/>
    <mergeCell ref="K1039:U1039"/>
    <mergeCell ref="V1039:W1039"/>
    <mergeCell ref="P1017:Q1017"/>
    <mergeCell ref="A1040:H1040"/>
    <mergeCell ref="I1040:J1043"/>
    <mergeCell ref="K1040:U1043"/>
    <mergeCell ref="V1040:W1043"/>
    <mergeCell ref="A1041:H1043"/>
    <mergeCell ref="A1052:W1052"/>
    <mergeCell ref="A1053:S1053"/>
    <mergeCell ref="T1053:W1053"/>
    <mergeCell ref="B1054:C1054"/>
    <mergeCell ref="D1054:E1054"/>
    <mergeCell ref="F1054:G1054"/>
    <mergeCell ref="H1054:I1054"/>
    <mergeCell ref="J1054:K1054"/>
    <mergeCell ref="L1054:M1054"/>
    <mergeCell ref="N1054:O1054"/>
    <mergeCell ref="A1048:D1050"/>
    <mergeCell ref="E1048:I1050"/>
    <mergeCell ref="R1048:W1050"/>
    <mergeCell ref="A1051:W1051"/>
    <mergeCell ref="A1044:D1044"/>
    <mergeCell ref="J1044:W1044"/>
    <mergeCell ref="A1046:W1046"/>
    <mergeCell ref="A1047:D1047"/>
    <mergeCell ref="E1047:I1047"/>
    <mergeCell ref="R1047:W1047"/>
    <mergeCell ref="J1047:M1047"/>
    <mergeCell ref="N1047:Q1047"/>
    <mergeCell ref="J1048:M1050"/>
    <mergeCell ref="N1048:Q1050"/>
    <mergeCell ref="A1085:D1087"/>
    <mergeCell ref="E1085:I1087"/>
    <mergeCell ref="R1085:W1087"/>
    <mergeCell ref="A1088:W1088"/>
    <mergeCell ref="A1081:D1081"/>
    <mergeCell ref="J1081:W1081"/>
    <mergeCell ref="A1083:W1083"/>
    <mergeCell ref="A1084:D1084"/>
    <mergeCell ref="E1084:I1084"/>
    <mergeCell ref="R1084:W1084"/>
    <mergeCell ref="P1054:Q1054"/>
    <mergeCell ref="R1054:S1054"/>
    <mergeCell ref="T1054:U1054"/>
    <mergeCell ref="V1054:W1054"/>
    <mergeCell ref="A1072:W1073"/>
    <mergeCell ref="A1076:H1076"/>
    <mergeCell ref="I1076:J1076"/>
    <mergeCell ref="K1076:U1076"/>
    <mergeCell ref="V1076:W1076"/>
    <mergeCell ref="A1077:H1077"/>
    <mergeCell ref="I1077:J1080"/>
    <mergeCell ref="K1077:U1080"/>
    <mergeCell ref="V1077:W1080"/>
    <mergeCell ref="A1078:H1080"/>
    <mergeCell ref="J1084:M1084"/>
    <mergeCell ref="N1084:Q1084"/>
    <mergeCell ref="J1085:M1087"/>
    <mergeCell ref="N1085:Q1087"/>
    <mergeCell ref="P1091:Q1091"/>
    <mergeCell ref="R1091:S1091"/>
    <mergeCell ref="T1091:U1091"/>
    <mergeCell ref="V1091:W1091"/>
    <mergeCell ref="A1109:W1110"/>
    <mergeCell ref="A1113:H1113"/>
    <mergeCell ref="A1089:W1089"/>
    <mergeCell ref="A1090:S1090"/>
    <mergeCell ref="T1090:W1090"/>
    <mergeCell ref="B1091:C1091"/>
    <mergeCell ref="D1091:E1091"/>
    <mergeCell ref="F1091:G1091"/>
    <mergeCell ref="H1091:I1091"/>
    <mergeCell ref="J1091:K1091"/>
    <mergeCell ref="L1091:M1091"/>
    <mergeCell ref="N1091:O1091"/>
    <mergeCell ref="I1113:J1113"/>
    <mergeCell ref="K1113:U1113"/>
    <mergeCell ref="V1113:W1113"/>
    <mergeCell ref="A1114:H1114"/>
    <mergeCell ref="I1114:J1117"/>
    <mergeCell ref="K1114:U1117"/>
    <mergeCell ref="V1114:W1117"/>
    <mergeCell ref="A1115:H1117"/>
    <mergeCell ref="A1126:W1126"/>
    <mergeCell ref="A1127:S1127"/>
    <mergeCell ref="T1127:W1127"/>
    <mergeCell ref="B1128:C1128"/>
    <mergeCell ref="D1128:E1128"/>
    <mergeCell ref="F1128:G1128"/>
    <mergeCell ref="H1128:I1128"/>
    <mergeCell ref="J1128:K1128"/>
    <mergeCell ref="L1128:M1128"/>
    <mergeCell ref="N1128:O1128"/>
    <mergeCell ref="A1122:D1124"/>
    <mergeCell ref="E1122:I1124"/>
    <mergeCell ref="R1122:W1124"/>
    <mergeCell ref="A1125:W1125"/>
    <mergeCell ref="A1118:D1118"/>
    <mergeCell ref="J1118:W1118"/>
    <mergeCell ref="A1120:W1120"/>
    <mergeCell ref="A1121:D1121"/>
    <mergeCell ref="E1121:I1121"/>
    <mergeCell ref="R1121:W1121"/>
    <mergeCell ref="J1121:M1121"/>
    <mergeCell ref="N1121:Q1121"/>
    <mergeCell ref="J1122:M1124"/>
    <mergeCell ref="N1122:Q1124"/>
    <mergeCell ref="A1159:D1161"/>
    <mergeCell ref="E1159:I1161"/>
    <mergeCell ref="R1159:W1161"/>
    <mergeCell ref="A1162:W1162"/>
    <mergeCell ref="A1155:D1155"/>
    <mergeCell ref="J1155:W1155"/>
    <mergeCell ref="A1157:W1157"/>
    <mergeCell ref="A1158:D1158"/>
    <mergeCell ref="E1158:I1158"/>
    <mergeCell ref="R1158:W1158"/>
    <mergeCell ref="P1128:Q1128"/>
    <mergeCell ref="R1128:S1128"/>
    <mergeCell ref="T1128:U1128"/>
    <mergeCell ref="V1128:W1128"/>
    <mergeCell ref="A1146:W1147"/>
    <mergeCell ref="A1150:H1150"/>
    <mergeCell ref="I1150:J1150"/>
    <mergeCell ref="K1150:U1150"/>
    <mergeCell ref="V1150:W1150"/>
    <mergeCell ref="A1151:H1151"/>
    <mergeCell ref="I1151:J1154"/>
    <mergeCell ref="K1151:U1154"/>
    <mergeCell ref="V1151:W1154"/>
    <mergeCell ref="A1152:H1154"/>
    <mergeCell ref="J1158:M1158"/>
    <mergeCell ref="N1158:Q1158"/>
    <mergeCell ref="J1159:M1161"/>
    <mergeCell ref="N1159:Q1161"/>
    <mergeCell ref="R1165:S1165"/>
    <mergeCell ref="T1165:U1165"/>
    <mergeCell ref="V1165:W1165"/>
    <mergeCell ref="A1183:W1184"/>
    <mergeCell ref="A1187:H1187"/>
    <mergeCell ref="A1163:W1163"/>
    <mergeCell ref="A1164:S1164"/>
    <mergeCell ref="T1164:W1164"/>
    <mergeCell ref="B1165:C1165"/>
    <mergeCell ref="D1165:E1165"/>
    <mergeCell ref="F1165:G1165"/>
    <mergeCell ref="H1165:I1165"/>
    <mergeCell ref="J1165:K1165"/>
    <mergeCell ref="L1165:M1165"/>
    <mergeCell ref="N1165:O1165"/>
    <mergeCell ref="I1187:J1187"/>
    <mergeCell ref="K1187:U1187"/>
    <mergeCell ref="V1187:W1187"/>
    <mergeCell ref="P1165:Q1165"/>
    <mergeCell ref="A1188:H1188"/>
    <mergeCell ref="I1188:J1191"/>
    <mergeCell ref="K1188:U1191"/>
    <mergeCell ref="V1188:W1191"/>
    <mergeCell ref="A1189:H1191"/>
    <mergeCell ref="A1200:W1200"/>
    <mergeCell ref="A1201:S1201"/>
    <mergeCell ref="T1201:W1201"/>
    <mergeCell ref="B1202:C1202"/>
    <mergeCell ref="D1202:E1202"/>
    <mergeCell ref="F1202:G1202"/>
    <mergeCell ref="H1202:I1202"/>
    <mergeCell ref="J1202:K1202"/>
    <mergeCell ref="L1202:M1202"/>
    <mergeCell ref="N1202:O1202"/>
    <mergeCell ref="A1196:D1198"/>
    <mergeCell ref="E1196:I1198"/>
    <mergeCell ref="R1196:W1198"/>
    <mergeCell ref="A1199:W1199"/>
    <mergeCell ref="A1192:D1192"/>
    <mergeCell ref="J1192:W1192"/>
    <mergeCell ref="A1194:W1194"/>
    <mergeCell ref="A1195:D1195"/>
    <mergeCell ref="E1195:I1195"/>
    <mergeCell ref="R1195:W1195"/>
    <mergeCell ref="J1195:M1195"/>
    <mergeCell ref="N1195:Q1195"/>
    <mergeCell ref="J1196:M1198"/>
    <mergeCell ref="N1196:Q1198"/>
    <mergeCell ref="A1233:D1235"/>
    <mergeCell ref="E1233:I1235"/>
    <mergeCell ref="R1233:W1235"/>
    <mergeCell ref="A1236:W1236"/>
    <mergeCell ref="A1229:D1229"/>
    <mergeCell ref="J1229:W1229"/>
    <mergeCell ref="A1231:W1231"/>
    <mergeCell ref="A1232:D1232"/>
    <mergeCell ref="E1232:I1232"/>
    <mergeCell ref="R1232:W1232"/>
    <mergeCell ref="P1202:Q1202"/>
    <mergeCell ref="R1202:S1202"/>
    <mergeCell ref="T1202:U1202"/>
    <mergeCell ref="V1202:W1202"/>
    <mergeCell ref="A1220:W1221"/>
    <mergeCell ref="A1224:H1224"/>
    <mergeCell ref="I1224:J1224"/>
    <mergeCell ref="K1224:U1224"/>
    <mergeCell ref="V1224:W1224"/>
    <mergeCell ref="A1225:H1225"/>
    <mergeCell ref="I1225:J1228"/>
    <mergeCell ref="K1225:U1228"/>
    <mergeCell ref="V1225:W1228"/>
    <mergeCell ref="A1226:H1228"/>
    <mergeCell ref="J1232:M1232"/>
    <mergeCell ref="N1232:Q1232"/>
    <mergeCell ref="J1233:M1235"/>
    <mergeCell ref="N1233:Q1235"/>
    <mergeCell ref="R1239:S1239"/>
    <mergeCell ref="T1239:U1239"/>
    <mergeCell ref="V1239:W1239"/>
    <mergeCell ref="A1257:W1258"/>
    <mergeCell ref="A1261:H1261"/>
    <mergeCell ref="A1237:W1237"/>
    <mergeCell ref="A1238:S1238"/>
    <mergeCell ref="T1238:W1238"/>
    <mergeCell ref="B1239:C1239"/>
    <mergeCell ref="D1239:E1239"/>
    <mergeCell ref="F1239:G1239"/>
    <mergeCell ref="H1239:I1239"/>
    <mergeCell ref="J1239:K1239"/>
    <mergeCell ref="L1239:M1239"/>
    <mergeCell ref="N1239:O1239"/>
    <mergeCell ref="I1261:J1261"/>
    <mergeCell ref="K1261:U1261"/>
    <mergeCell ref="V1261:W1261"/>
    <mergeCell ref="P1239:Q1239"/>
    <mergeCell ref="A1262:H1262"/>
    <mergeCell ref="I1262:J1265"/>
    <mergeCell ref="K1262:U1265"/>
    <mergeCell ref="V1262:W1265"/>
    <mergeCell ref="A1263:H1265"/>
    <mergeCell ref="A1274:W1274"/>
    <mergeCell ref="A1275:S1275"/>
    <mergeCell ref="T1275:W1275"/>
    <mergeCell ref="B1276:C1276"/>
    <mergeCell ref="D1276:E1276"/>
    <mergeCell ref="F1276:G1276"/>
    <mergeCell ref="H1276:I1276"/>
    <mergeCell ref="J1276:K1276"/>
    <mergeCell ref="L1276:M1276"/>
    <mergeCell ref="N1276:O1276"/>
    <mergeCell ref="A1270:D1272"/>
    <mergeCell ref="E1270:I1272"/>
    <mergeCell ref="R1270:W1272"/>
    <mergeCell ref="A1273:W1273"/>
    <mergeCell ref="A1266:D1266"/>
    <mergeCell ref="J1266:W1266"/>
    <mergeCell ref="A1268:W1268"/>
    <mergeCell ref="A1269:D1269"/>
    <mergeCell ref="E1269:I1269"/>
    <mergeCell ref="R1269:W1269"/>
    <mergeCell ref="J1269:M1269"/>
    <mergeCell ref="N1269:Q1269"/>
    <mergeCell ref="J1270:M1272"/>
    <mergeCell ref="N1270:Q1272"/>
    <mergeCell ref="A1307:D1309"/>
    <mergeCell ref="E1307:I1309"/>
    <mergeCell ref="R1307:W1309"/>
    <mergeCell ref="A1310:W1310"/>
    <mergeCell ref="A1303:D1303"/>
    <mergeCell ref="J1303:W1303"/>
    <mergeCell ref="A1305:W1305"/>
    <mergeCell ref="A1306:D1306"/>
    <mergeCell ref="E1306:I1306"/>
    <mergeCell ref="R1306:W1306"/>
    <mergeCell ref="P1276:Q1276"/>
    <mergeCell ref="R1276:S1276"/>
    <mergeCell ref="T1276:U1276"/>
    <mergeCell ref="V1276:W1276"/>
    <mergeCell ref="A1294:W1295"/>
    <mergeCell ref="A1298:H1298"/>
    <mergeCell ref="I1298:J1298"/>
    <mergeCell ref="K1298:U1298"/>
    <mergeCell ref="V1298:W1298"/>
    <mergeCell ref="A1299:H1299"/>
    <mergeCell ref="I1299:J1302"/>
    <mergeCell ref="K1299:U1302"/>
    <mergeCell ref="V1299:W1302"/>
    <mergeCell ref="A1300:H1302"/>
    <mergeCell ref="J1306:M1306"/>
    <mergeCell ref="N1306:Q1306"/>
    <mergeCell ref="J1307:M1309"/>
    <mergeCell ref="N1307:Q1309"/>
    <mergeCell ref="P1313:Q1313"/>
    <mergeCell ref="R1313:S1313"/>
    <mergeCell ref="T1313:U1313"/>
    <mergeCell ref="V1313:W1313"/>
    <mergeCell ref="A1331:W1332"/>
    <mergeCell ref="A1335:H1335"/>
    <mergeCell ref="A1311:W1311"/>
    <mergeCell ref="A1312:S1312"/>
    <mergeCell ref="T1312:W1312"/>
    <mergeCell ref="B1313:C1313"/>
    <mergeCell ref="D1313:E1313"/>
    <mergeCell ref="F1313:G1313"/>
    <mergeCell ref="H1313:I1313"/>
    <mergeCell ref="J1313:K1313"/>
    <mergeCell ref="L1313:M1313"/>
    <mergeCell ref="N1313:O1313"/>
    <mergeCell ref="I1335:J1335"/>
    <mergeCell ref="K1335:U1335"/>
    <mergeCell ref="V1335:W1335"/>
    <mergeCell ref="A1336:H1336"/>
    <mergeCell ref="I1336:J1339"/>
    <mergeCell ref="K1336:U1339"/>
    <mergeCell ref="V1336:W1339"/>
    <mergeCell ref="A1337:H1339"/>
    <mergeCell ref="A1348:W1348"/>
    <mergeCell ref="A1349:S1349"/>
    <mergeCell ref="T1349:W1349"/>
    <mergeCell ref="B1350:C1350"/>
    <mergeCell ref="D1350:E1350"/>
    <mergeCell ref="F1350:G1350"/>
    <mergeCell ref="H1350:I1350"/>
    <mergeCell ref="J1350:K1350"/>
    <mergeCell ref="L1350:M1350"/>
    <mergeCell ref="N1350:O1350"/>
    <mergeCell ref="A1344:D1346"/>
    <mergeCell ref="E1344:I1346"/>
    <mergeCell ref="R1344:W1346"/>
    <mergeCell ref="A1347:W1347"/>
    <mergeCell ref="A1340:D1340"/>
    <mergeCell ref="J1340:W1340"/>
    <mergeCell ref="A1342:W1342"/>
    <mergeCell ref="A1343:D1343"/>
    <mergeCell ref="E1343:I1343"/>
    <mergeCell ref="R1343:W1343"/>
    <mergeCell ref="J1343:M1343"/>
    <mergeCell ref="N1343:Q1343"/>
    <mergeCell ref="J1344:M1346"/>
    <mergeCell ref="N1344:Q1346"/>
    <mergeCell ref="A1381:D1383"/>
    <mergeCell ref="E1381:I1383"/>
    <mergeCell ref="R1381:W1383"/>
    <mergeCell ref="A1384:W1384"/>
    <mergeCell ref="A1377:D1377"/>
    <mergeCell ref="J1377:W1377"/>
    <mergeCell ref="A1379:W1379"/>
    <mergeCell ref="A1380:D1380"/>
    <mergeCell ref="E1380:I1380"/>
    <mergeCell ref="R1380:W1380"/>
    <mergeCell ref="P1350:Q1350"/>
    <mergeCell ref="R1350:S1350"/>
    <mergeCell ref="T1350:U1350"/>
    <mergeCell ref="V1350:W1350"/>
    <mergeCell ref="A1368:W1369"/>
    <mergeCell ref="A1372:H1372"/>
    <mergeCell ref="I1372:J1372"/>
    <mergeCell ref="K1372:U1372"/>
    <mergeCell ref="V1372:W1372"/>
    <mergeCell ref="A1373:H1373"/>
    <mergeCell ref="I1373:J1376"/>
    <mergeCell ref="K1373:U1376"/>
    <mergeCell ref="V1373:W1376"/>
    <mergeCell ref="A1374:H1376"/>
    <mergeCell ref="J1380:M1380"/>
    <mergeCell ref="N1380:Q1380"/>
    <mergeCell ref="J1381:M1383"/>
    <mergeCell ref="N1381:Q1383"/>
    <mergeCell ref="R1387:S1387"/>
    <mergeCell ref="T1387:U1387"/>
    <mergeCell ref="V1387:W1387"/>
    <mergeCell ref="A1405:W1406"/>
    <mergeCell ref="A1409:H1409"/>
    <mergeCell ref="A1385:W1385"/>
    <mergeCell ref="A1386:S1386"/>
    <mergeCell ref="T1386:W1386"/>
    <mergeCell ref="B1387:C1387"/>
    <mergeCell ref="D1387:E1387"/>
    <mergeCell ref="F1387:G1387"/>
    <mergeCell ref="H1387:I1387"/>
    <mergeCell ref="J1387:K1387"/>
    <mergeCell ref="L1387:M1387"/>
    <mergeCell ref="N1387:O1387"/>
    <mergeCell ref="I1409:J1409"/>
    <mergeCell ref="K1409:U1409"/>
    <mergeCell ref="V1409:W1409"/>
    <mergeCell ref="P1387:Q1387"/>
    <mergeCell ref="A1410:H1410"/>
    <mergeCell ref="I1410:J1413"/>
    <mergeCell ref="K1410:U1413"/>
    <mergeCell ref="V1410:W1413"/>
    <mergeCell ref="A1411:H1413"/>
    <mergeCell ref="A1422:W1422"/>
    <mergeCell ref="A1423:S1423"/>
    <mergeCell ref="T1423:W1423"/>
    <mergeCell ref="B1424:C1424"/>
    <mergeCell ref="D1424:E1424"/>
    <mergeCell ref="F1424:G1424"/>
    <mergeCell ref="H1424:I1424"/>
    <mergeCell ref="J1424:K1424"/>
    <mergeCell ref="L1424:M1424"/>
    <mergeCell ref="N1424:O1424"/>
    <mergeCell ref="A1418:D1420"/>
    <mergeCell ref="E1418:I1420"/>
    <mergeCell ref="R1418:W1420"/>
    <mergeCell ref="A1421:W1421"/>
    <mergeCell ref="A1414:D1414"/>
    <mergeCell ref="J1414:W1414"/>
    <mergeCell ref="A1416:W1416"/>
    <mergeCell ref="A1417:D1417"/>
    <mergeCell ref="E1417:I1417"/>
    <mergeCell ref="R1417:W1417"/>
    <mergeCell ref="J1417:M1417"/>
    <mergeCell ref="N1417:Q1417"/>
    <mergeCell ref="J1418:M1420"/>
    <mergeCell ref="N1418:Q1420"/>
    <mergeCell ref="A1455:D1457"/>
    <mergeCell ref="E1455:I1457"/>
    <mergeCell ref="R1455:W1457"/>
    <mergeCell ref="A1458:W1458"/>
    <mergeCell ref="A1451:D1451"/>
    <mergeCell ref="J1451:W1451"/>
    <mergeCell ref="A1453:W1453"/>
    <mergeCell ref="A1454:D1454"/>
    <mergeCell ref="E1454:I1454"/>
    <mergeCell ref="R1454:W1454"/>
    <mergeCell ref="P1424:Q1424"/>
    <mergeCell ref="R1424:S1424"/>
    <mergeCell ref="T1424:U1424"/>
    <mergeCell ref="V1424:W1424"/>
    <mergeCell ref="A1442:W1443"/>
    <mergeCell ref="A1446:H1446"/>
    <mergeCell ref="I1446:J1446"/>
    <mergeCell ref="K1446:U1446"/>
    <mergeCell ref="V1446:W1446"/>
    <mergeCell ref="A1447:H1447"/>
    <mergeCell ref="I1447:J1450"/>
    <mergeCell ref="K1447:U1450"/>
    <mergeCell ref="V1447:W1450"/>
    <mergeCell ref="A1448:H1450"/>
    <mergeCell ref="J1454:M1454"/>
    <mergeCell ref="N1454:Q1454"/>
    <mergeCell ref="J1455:M1457"/>
    <mergeCell ref="N1455:Q1457"/>
    <mergeCell ref="R1461:S1461"/>
    <mergeCell ref="T1461:U1461"/>
    <mergeCell ref="V1461:W1461"/>
    <mergeCell ref="A1479:W1480"/>
    <mergeCell ref="A1483:H1483"/>
    <mergeCell ref="A1459:W1459"/>
    <mergeCell ref="A1460:S1460"/>
    <mergeCell ref="T1460:W1460"/>
    <mergeCell ref="B1461:C1461"/>
    <mergeCell ref="D1461:E1461"/>
    <mergeCell ref="F1461:G1461"/>
    <mergeCell ref="H1461:I1461"/>
    <mergeCell ref="J1461:K1461"/>
    <mergeCell ref="L1461:M1461"/>
    <mergeCell ref="N1461:O1461"/>
    <mergeCell ref="I1483:J1483"/>
    <mergeCell ref="K1483:U1483"/>
    <mergeCell ref="V1483:W1483"/>
    <mergeCell ref="P1461:Q1461"/>
    <mergeCell ref="A1484:H1484"/>
    <mergeCell ref="I1484:J1487"/>
    <mergeCell ref="K1484:U1487"/>
    <mergeCell ref="V1484:W1487"/>
    <mergeCell ref="A1485:H1487"/>
    <mergeCell ref="A1496:W1496"/>
    <mergeCell ref="A1497:S1497"/>
    <mergeCell ref="T1497:W1497"/>
    <mergeCell ref="B1498:C1498"/>
    <mergeCell ref="D1498:E1498"/>
    <mergeCell ref="F1498:G1498"/>
    <mergeCell ref="H1498:I1498"/>
    <mergeCell ref="J1498:K1498"/>
    <mergeCell ref="L1498:M1498"/>
    <mergeCell ref="N1498:O1498"/>
    <mergeCell ref="A1492:D1494"/>
    <mergeCell ref="E1492:I1494"/>
    <mergeCell ref="R1492:W1494"/>
    <mergeCell ref="A1495:W1495"/>
    <mergeCell ref="A1488:D1488"/>
    <mergeCell ref="J1488:W1488"/>
    <mergeCell ref="A1490:W1490"/>
    <mergeCell ref="A1491:D1491"/>
    <mergeCell ref="E1491:I1491"/>
    <mergeCell ref="R1491:W1491"/>
    <mergeCell ref="J1491:M1491"/>
    <mergeCell ref="N1491:Q1491"/>
    <mergeCell ref="J1492:M1494"/>
    <mergeCell ref="N1492:Q1494"/>
    <mergeCell ref="A1529:D1531"/>
    <mergeCell ref="E1529:I1531"/>
    <mergeCell ref="R1529:W1531"/>
    <mergeCell ref="A1532:W1532"/>
    <mergeCell ref="A1525:D1525"/>
    <mergeCell ref="J1525:W1525"/>
    <mergeCell ref="A1527:W1527"/>
    <mergeCell ref="A1528:D1528"/>
    <mergeCell ref="E1528:I1528"/>
    <mergeCell ref="R1528:W1528"/>
    <mergeCell ref="P1498:Q1498"/>
    <mergeCell ref="R1498:S1498"/>
    <mergeCell ref="T1498:U1498"/>
    <mergeCell ref="V1498:W1498"/>
    <mergeCell ref="A1516:W1517"/>
    <mergeCell ref="A1520:H1520"/>
    <mergeCell ref="I1520:J1520"/>
    <mergeCell ref="K1520:U1520"/>
    <mergeCell ref="V1520:W1520"/>
    <mergeCell ref="A1521:H1521"/>
    <mergeCell ref="I1521:J1524"/>
    <mergeCell ref="K1521:U1524"/>
    <mergeCell ref="V1521:W1524"/>
    <mergeCell ref="A1522:H1524"/>
    <mergeCell ref="J1528:M1528"/>
    <mergeCell ref="N1528:Q1528"/>
    <mergeCell ref="J1529:M1531"/>
    <mergeCell ref="N1529:Q1531"/>
    <mergeCell ref="P1535:Q1535"/>
    <mergeCell ref="R1535:S1535"/>
    <mergeCell ref="T1535:U1535"/>
    <mergeCell ref="V1535:W1535"/>
    <mergeCell ref="A1553:W1554"/>
    <mergeCell ref="A1557:H1557"/>
    <mergeCell ref="A1533:W1533"/>
    <mergeCell ref="A1534:S1534"/>
    <mergeCell ref="T1534:W1534"/>
    <mergeCell ref="B1535:C1535"/>
    <mergeCell ref="D1535:E1535"/>
    <mergeCell ref="F1535:G1535"/>
    <mergeCell ref="H1535:I1535"/>
    <mergeCell ref="J1535:K1535"/>
    <mergeCell ref="L1535:M1535"/>
    <mergeCell ref="N1535:O1535"/>
    <mergeCell ref="I1557:J1557"/>
    <mergeCell ref="K1557:U1557"/>
    <mergeCell ref="V1557:W1557"/>
    <mergeCell ref="A1558:H1558"/>
    <mergeCell ref="I1558:J1561"/>
    <mergeCell ref="K1558:U1561"/>
    <mergeCell ref="V1558:W1561"/>
    <mergeCell ref="A1559:H1561"/>
    <mergeCell ref="A1570:W1570"/>
    <mergeCell ref="A1571:S1571"/>
    <mergeCell ref="T1571:W1571"/>
    <mergeCell ref="B1572:C1572"/>
    <mergeCell ref="D1572:E1572"/>
    <mergeCell ref="F1572:G1572"/>
    <mergeCell ref="H1572:I1572"/>
    <mergeCell ref="J1572:K1572"/>
    <mergeCell ref="L1572:M1572"/>
    <mergeCell ref="N1572:O1572"/>
    <mergeCell ref="A1566:D1568"/>
    <mergeCell ref="E1566:I1568"/>
    <mergeCell ref="R1566:W1568"/>
    <mergeCell ref="A1569:W1569"/>
    <mergeCell ref="A1562:D1562"/>
    <mergeCell ref="J1562:W1562"/>
    <mergeCell ref="A1564:W1564"/>
    <mergeCell ref="A1565:D1565"/>
    <mergeCell ref="E1565:I1565"/>
    <mergeCell ref="R1565:W1565"/>
    <mergeCell ref="J1565:M1565"/>
    <mergeCell ref="N1565:Q1565"/>
    <mergeCell ref="J1566:M1568"/>
    <mergeCell ref="N1566:Q1568"/>
    <mergeCell ref="A1603:D1605"/>
    <mergeCell ref="E1603:I1605"/>
    <mergeCell ref="R1603:W1605"/>
    <mergeCell ref="A1606:W1606"/>
    <mergeCell ref="A1599:D1599"/>
    <mergeCell ref="J1599:W1599"/>
    <mergeCell ref="A1601:W1601"/>
    <mergeCell ref="A1602:D1602"/>
    <mergeCell ref="E1602:I1602"/>
    <mergeCell ref="R1602:W1602"/>
    <mergeCell ref="P1572:Q1572"/>
    <mergeCell ref="R1572:S1572"/>
    <mergeCell ref="T1572:U1572"/>
    <mergeCell ref="V1572:W1572"/>
    <mergeCell ref="A1590:W1591"/>
    <mergeCell ref="A1594:H1594"/>
    <mergeCell ref="I1594:J1594"/>
    <mergeCell ref="K1594:U1594"/>
    <mergeCell ref="V1594:W1594"/>
    <mergeCell ref="A1595:H1595"/>
    <mergeCell ref="I1595:J1598"/>
    <mergeCell ref="K1595:U1598"/>
    <mergeCell ref="V1595:W1598"/>
    <mergeCell ref="A1596:H1598"/>
    <mergeCell ref="J1602:M1602"/>
    <mergeCell ref="N1602:Q1602"/>
    <mergeCell ref="J1603:M1605"/>
    <mergeCell ref="N1603:Q1605"/>
    <mergeCell ref="R1609:S1609"/>
    <mergeCell ref="T1609:U1609"/>
    <mergeCell ref="V1609:W1609"/>
    <mergeCell ref="A1627:W1628"/>
    <mergeCell ref="A1631:H1631"/>
    <mergeCell ref="A1607:W1607"/>
    <mergeCell ref="A1608:S1608"/>
    <mergeCell ref="T1608:W1608"/>
    <mergeCell ref="B1609:C1609"/>
    <mergeCell ref="D1609:E1609"/>
    <mergeCell ref="F1609:G1609"/>
    <mergeCell ref="H1609:I1609"/>
    <mergeCell ref="J1609:K1609"/>
    <mergeCell ref="L1609:M1609"/>
    <mergeCell ref="N1609:O1609"/>
    <mergeCell ref="I1631:J1631"/>
    <mergeCell ref="K1631:U1631"/>
    <mergeCell ref="V1631:W1631"/>
    <mergeCell ref="P1609:Q1609"/>
    <mergeCell ref="A1632:H1632"/>
    <mergeCell ref="I1632:J1635"/>
    <mergeCell ref="K1632:U1635"/>
    <mergeCell ref="V1632:W1635"/>
    <mergeCell ref="A1633:H1635"/>
    <mergeCell ref="A1644:W1644"/>
    <mergeCell ref="A1645:S1645"/>
    <mergeCell ref="T1645:W1645"/>
    <mergeCell ref="B1646:C1646"/>
    <mergeCell ref="D1646:E1646"/>
    <mergeCell ref="F1646:G1646"/>
    <mergeCell ref="H1646:I1646"/>
    <mergeCell ref="J1646:K1646"/>
    <mergeCell ref="L1646:M1646"/>
    <mergeCell ref="N1646:O1646"/>
    <mergeCell ref="A1640:D1642"/>
    <mergeCell ref="E1640:I1642"/>
    <mergeCell ref="R1640:W1642"/>
    <mergeCell ref="A1643:W1643"/>
    <mergeCell ref="A1636:D1636"/>
    <mergeCell ref="J1636:W1636"/>
    <mergeCell ref="A1638:W1638"/>
    <mergeCell ref="A1639:D1639"/>
    <mergeCell ref="E1639:I1639"/>
    <mergeCell ref="R1639:W1639"/>
    <mergeCell ref="J1639:M1639"/>
    <mergeCell ref="N1639:Q1639"/>
    <mergeCell ref="J1640:M1642"/>
    <mergeCell ref="N1640:Q1642"/>
    <mergeCell ref="A1677:D1679"/>
    <mergeCell ref="E1677:I1679"/>
    <mergeCell ref="R1677:W1679"/>
    <mergeCell ref="A1680:W1680"/>
    <mergeCell ref="A1673:D1673"/>
    <mergeCell ref="J1673:W1673"/>
    <mergeCell ref="A1675:W1675"/>
    <mergeCell ref="A1676:D1676"/>
    <mergeCell ref="E1676:I1676"/>
    <mergeCell ref="R1676:W1676"/>
    <mergeCell ref="P1646:Q1646"/>
    <mergeCell ref="R1646:S1646"/>
    <mergeCell ref="T1646:U1646"/>
    <mergeCell ref="V1646:W1646"/>
    <mergeCell ref="A1664:W1665"/>
    <mergeCell ref="A1668:H1668"/>
    <mergeCell ref="I1668:J1668"/>
    <mergeCell ref="K1668:U1668"/>
    <mergeCell ref="V1668:W1668"/>
    <mergeCell ref="A1669:H1669"/>
    <mergeCell ref="I1669:J1672"/>
    <mergeCell ref="K1669:U1672"/>
    <mergeCell ref="V1669:W1672"/>
    <mergeCell ref="A1670:H1672"/>
    <mergeCell ref="J1676:M1676"/>
    <mergeCell ref="N1676:Q1676"/>
    <mergeCell ref="J1677:M1679"/>
    <mergeCell ref="N1677:Q1679"/>
    <mergeCell ref="R1683:S1683"/>
    <mergeCell ref="T1683:U1683"/>
    <mergeCell ref="V1683:W1683"/>
    <mergeCell ref="A1701:W1702"/>
    <mergeCell ref="A1705:H1705"/>
    <mergeCell ref="A1681:W1681"/>
    <mergeCell ref="A1682:S1682"/>
    <mergeCell ref="T1682:W1682"/>
    <mergeCell ref="B1683:C1683"/>
    <mergeCell ref="D1683:E1683"/>
    <mergeCell ref="F1683:G1683"/>
    <mergeCell ref="H1683:I1683"/>
    <mergeCell ref="J1683:K1683"/>
    <mergeCell ref="L1683:M1683"/>
    <mergeCell ref="N1683:O1683"/>
    <mergeCell ref="I1705:J1705"/>
    <mergeCell ref="K1705:U1705"/>
    <mergeCell ref="V1705:W1705"/>
    <mergeCell ref="P1683:Q1683"/>
    <mergeCell ref="A1706:H1706"/>
    <mergeCell ref="I1706:J1709"/>
    <mergeCell ref="K1706:U1709"/>
    <mergeCell ref="V1706:W1709"/>
    <mergeCell ref="A1707:H1709"/>
    <mergeCell ref="A1718:W1718"/>
    <mergeCell ref="A1719:S1719"/>
    <mergeCell ref="T1719:W1719"/>
    <mergeCell ref="B1720:C1720"/>
    <mergeCell ref="D1720:E1720"/>
    <mergeCell ref="F1720:G1720"/>
    <mergeCell ref="H1720:I1720"/>
    <mergeCell ref="J1720:K1720"/>
    <mergeCell ref="L1720:M1720"/>
    <mergeCell ref="N1720:O1720"/>
    <mergeCell ref="A1714:D1716"/>
    <mergeCell ref="E1714:I1716"/>
    <mergeCell ref="R1714:W1716"/>
    <mergeCell ref="A1717:W1717"/>
    <mergeCell ref="A1710:D1710"/>
    <mergeCell ref="J1710:W1710"/>
    <mergeCell ref="A1712:W1712"/>
    <mergeCell ref="A1713:D1713"/>
    <mergeCell ref="E1713:I1713"/>
    <mergeCell ref="R1713:W1713"/>
    <mergeCell ref="J1713:M1713"/>
    <mergeCell ref="N1713:Q1713"/>
    <mergeCell ref="J1714:M1716"/>
    <mergeCell ref="N1714:Q1716"/>
    <mergeCell ref="A1751:D1753"/>
    <mergeCell ref="E1751:I1753"/>
    <mergeCell ref="R1751:W1753"/>
    <mergeCell ref="A1754:W1754"/>
    <mergeCell ref="A1747:D1747"/>
    <mergeCell ref="J1747:W1747"/>
    <mergeCell ref="A1749:W1749"/>
    <mergeCell ref="A1750:D1750"/>
    <mergeCell ref="E1750:I1750"/>
    <mergeCell ref="R1750:W1750"/>
    <mergeCell ref="P1720:Q1720"/>
    <mergeCell ref="R1720:S1720"/>
    <mergeCell ref="T1720:U1720"/>
    <mergeCell ref="V1720:W1720"/>
    <mergeCell ref="A1738:W1739"/>
    <mergeCell ref="A1742:H1742"/>
    <mergeCell ref="I1742:J1742"/>
    <mergeCell ref="K1742:U1742"/>
    <mergeCell ref="V1742:W1742"/>
    <mergeCell ref="A1743:H1743"/>
    <mergeCell ref="I1743:J1746"/>
    <mergeCell ref="K1743:U1746"/>
    <mergeCell ref="V1743:W1746"/>
    <mergeCell ref="A1744:H1746"/>
    <mergeCell ref="J1750:M1750"/>
    <mergeCell ref="N1750:Q1750"/>
    <mergeCell ref="J1751:M1753"/>
    <mergeCell ref="N1751:Q1753"/>
    <mergeCell ref="P1757:Q1757"/>
    <mergeCell ref="R1757:S1757"/>
    <mergeCell ref="T1757:U1757"/>
    <mergeCell ref="V1757:W1757"/>
    <mergeCell ref="A1775:W1776"/>
    <mergeCell ref="A1779:H1779"/>
    <mergeCell ref="A1755:W1755"/>
    <mergeCell ref="A1756:S1756"/>
    <mergeCell ref="T1756:W1756"/>
    <mergeCell ref="B1757:C1757"/>
    <mergeCell ref="D1757:E1757"/>
    <mergeCell ref="F1757:G1757"/>
    <mergeCell ref="H1757:I1757"/>
    <mergeCell ref="J1757:K1757"/>
    <mergeCell ref="L1757:M1757"/>
    <mergeCell ref="N1757:O1757"/>
    <mergeCell ref="I1779:J1779"/>
    <mergeCell ref="K1779:U1779"/>
    <mergeCell ref="V1779:W1779"/>
    <mergeCell ref="A1780:H1780"/>
    <mergeCell ref="I1780:J1783"/>
    <mergeCell ref="K1780:U1783"/>
    <mergeCell ref="V1780:W1783"/>
    <mergeCell ref="A1781:H1783"/>
    <mergeCell ref="A1792:W1792"/>
    <mergeCell ref="A1793:S1793"/>
    <mergeCell ref="T1793:W1793"/>
    <mergeCell ref="B1794:C1794"/>
    <mergeCell ref="D1794:E1794"/>
    <mergeCell ref="F1794:G1794"/>
    <mergeCell ref="H1794:I1794"/>
    <mergeCell ref="J1794:K1794"/>
    <mergeCell ref="L1794:M1794"/>
    <mergeCell ref="N1794:O1794"/>
    <mergeCell ref="A1788:D1790"/>
    <mergeCell ref="E1788:I1790"/>
    <mergeCell ref="R1788:W1790"/>
    <mergeCell ref="A1791:W1791"/>
    <mergeCell ref="A1784:D1784"/>
    <mergeCell ref="J1784:W1784"/>
    <mergeCell ref="A1786:W1786"/>
    <mergeCell ref="A1787:D1787"/>
    <mergeCell ref="E1787:I1787"/>
    <mergeCell ref="R1787:W1787"/>
    <mergeCell ref="J1787:M1787"/>
    <mergeCell ref="N1787:Q1787"/>
    <mergeCell ref="J1788:M1790"/>
    <mergeCell ref="N1788:Q1790"/>
    <mergeCell ref="A1825:D1827"/>
    <mergeCell ref="E1825:I1827"/>
    <mergeCell ref="R1825:W1827"/>
    <mergeCell ref="A1828:W1828"/>
    <mergeCell ref="A1821:D1821"/>
    <mergeCell ref="J1821:W1821"/>
    <mergeCell ref="A1823:W1823"/>
    <mergeCell ref="A1824:D1824"/>
    <mergeCell ref="E1824:I1824"/>
    <mergeCell ref="R1824:W1824"/>
    <mergeCell ref="P1794:Q1794"/>
    <mergeCell ref="R1794:S1794"/>
    <mergeCell ref="T1794:U1794"/>
    <mergeCell ref="V1794:W1794"/>
    <mergeCell ref="A1812:W1813"/>
    <mergeCell ref="A1816:H1816"/>
    <mergeCell ref="I1816:J1816"/>
    <mergeCell ref="K1816:U1816"/>
    <mergeCell ref="V1816:W1816"/>
    <mergeCell ref="A1817:H1817"/>
    <mergeCell ref="I1817:J1820"/>
    <mergeCell ref="K1817:U1820"/>
    <mergeCell ref="V1817:W1820"/>
    <mergeCell ref="A1818:H1820"/>
    <mergeCell ref="J1824:M1824"/>
    <mergeCell ref="N1824:Q1824"/>
    <mergeCell ref="J1825:M1827"/>
    <mergeCell ref="N1825:Q1827"/>
    <mergeCell ref="R1831:S1831"/>
    <mergeCell ref="T1831:U1831"/>
    <mergeCell ref="V1831:W1831"/>
    <mergeCell ref="A1849:W1850"/>
    <mergeCell ref="A1853:H1853"/>
    <mergeCell ref="A1829:W1829"/>
    <mergeCell ref="A1830:S1830"/>
    <mergeCell ref="T1830:W1830"/>
    <mergeCell ref="B1831:C1831"/>
    <mergeCell ref="D1831:E1831"/>
    <mergeCell ref="F1831:G1831"/>
    <mergeCell ref="H1831:I1831"/>
    <mergeCell ref="J1831:K1831"/>
    <mergeCell ref="L1831:M1831"/>
    <mergeCell ref="N1831:O1831"/>
    <mergeCell ref="I1853:J1853"/>
    <mergeCell ref="K1853:U1853"/>
    <mergeCell ref="V1853:W1853"/>
    <mergeCell ref="P1831:Q1831"/>
    <mergeCell ref="A1854:H1854"/>
    <mergeCell ref="I1854:J1857"/>
    <mergeCell ref="K1854:U1857"/>
    <mergeCell ref="V1854:W1857"/>
    <mergeCell ref="A1855:H1857"/>
    <mergeCell ref="A1866:W1866"/>
    <mergeCell ref="A1867:S1867"/>
    <mergeCell ref="T1867:W1867"/>
    <mergeCell ref="B1868:C1868"/>
    <mergeCell ref="D1868:E1868"/>
    <mergeCell ref="F1868:G1868"/>
    <mergeCell ref="H1868:I1868"/>
    <mergeCell ref="J1868:K1868"/>
    <mergeCell ref="L1868:M1868"/>
    <mergeCell ref="N1868:O1868"/>
    <mergeCell ref="A1862:D1864"/>
    <mergeCell ref="E1862:I1864"/>
    <mergeCell ref="R1862:W1864"/>
    <mergeCell ref="A1865:W1865"/>
    <mergeCell ref="A1858:D1858"/>
    <mergeCell ref="J1858:W1858"/>
    <mergeCell ref="A1860:W1860"/>
    <mergeCell ref="A1861:D1861"/>
    <mergeCell ref="E1861:I1861"/>
    <mergeCell ref="R1861:W1861"/>
    <mergeCell ref="J1861:M1861"/>
    <mergeCell ref="N1861:Q1861"/>
    <mergeCell ref="J1862:M1864"/>
    <mergeCell ref="N1862:Q1864"/>
    <mergeCell ref="A1899:D1901"/>
    <mergeCell ref="E1899:I1901"/>
    <mergeCell ref="R1899:W1901"/>
    <mergeCell ref="A1902:W1902"/>
    <mergeCell ref="A1895:D1895"/>
    <mergeCell ref="J1895:W1895"/>
    <mergeCell ref="A1897:W1897"/>
    <mergeCell ref="A1898:D1898"/>
    <mergeCell ref="E1898:I1898"/>
    <mergeCell ref="R1898:W1898"/>
    <mergeCell ref="P1868:Q1868"/>
    <mergeCell ref="R1868:S1868"/>
    <mergeCell ref="T1868:U1868"/>
    <mergeCell ref="V1868:W1868"/>
    <mergeCell ref="A1886:W1887"/>
    <mergeCell ref="A1890:H1890"/>
    <mergeCell ref="I1890:J1890"/>
    <mergeCell ref="K1890:U1890"/>
    <mergeCell ref="V1890:W1890"/>
    <mergeCell ref="A1891:H1891"/>
    <mergeCell ref="I1891:J1894"/>
    <mergeCell ref="K1891:U1894"/>
    <mergeCell ref="V1891:W1894"/>
    <mergeCell ref="A1892:H1894"/>
    <mergeCell ref="J1898:M1898"/>
    <mergeCell ref="N1898:Q1898"/>
    <mergeCell ref="J1899:M1901"/>
    <mergeCell ref="N1899:Q1901"/>
    <mergeCell ref="R1905:S1905"/>
    <mergeCell ref="T1905:U1905"/>
    <mergeCell ref="V1905:W1905"/>
    <mergeCell ref="A1923:W1924"/>
    <mergeCell ref="A1927:H1927"/>
    <mergeCell ref="A1903:W1903"/>
    <mergeCell ref="A1904:S1904"/>
    <mergeCell ref="T1904:W1904"/>
    <mergeCell ref="B1905:C1905"/>
    <mergeCell ref="D1905:E1905"/>
    <mergeCell ref="F1905:G1905"/>
    <mergeCell ref="H1905:I1905"/>
    <mergeCell ref="J1905:K1905"/>
    <mergeCell ref="L1905:M1905"/>
    <mergeCell ref="N1905:O1905"/>
    <mergeCell ref="I1927:J1927"/>
    <mergeCell ref="K1927:U1927"/>
    <mergeCell ref="V1927:W1927"/>
    <mergeCell ref="P1905:Q1905"/>
    <mergeCell ref="A1928:H1928"/>
    <mergeCell ref="I1928:J1931"/>
    <mergeCell ref="K1928:U1931"/>
    <mergeCell ref="V1928:W1931"/>
    <mergeCell ref="A1929:H1931"/>
    <mergeCell ref="A1940:W1940"/>
    <mergeCell ref="A1941:S1941"/>
    <mergeCell ref="T1941:W1941"/>
    <mergeCell ref="B1942:C1942"/>
    <mergeCell ref="D1942:E1942"/>
    <mergeCell ref="F1942:G1942"/>
    <mergeCell ref="H1942:I1942"/>
    <mergeCell ref="J1942:K1942"/>
    <mergeCell ref="L1942:M1942"/>
    <mergeCell ref="N1942:O1942"/>
    <mergeCell ref="A1936:D1938"/>
    <mergeCell ref="E1936:I1938"/>
    <mergeCell ref="R1936:W1938"/>
    <mergeCell ref="A1939:W1939"/>
    <mergeCell ref="A1932:D1932"/>
    <mergeCell ref="J1932:W1932"/>
    <mergeCell ref="A1934:W1934"/>
    <mergeCell ref="A1935:D1935"/>
    <mergeCell ref="E1935:I1935"/>
    <mergeCell ref="R1935:W1935"/>
    <mergeCell ref="J1935:M1935"/>
    <mergeCell ref="N1935:Q1935"/>
    <mergeCell ref="J1936:M1938"/>
    <mergeCell ref="N1936:Q1938"/>
    <mergeCell ref="A1973:D1975"/>
    <mergeCell ref="E1973:I1975"/>
    <mergeCell ref="R1973:W1975"/>
    <mergeCell ref="A1976:W1976"/>
    <mergeCell ref="A1969:D1969"/>
    <mergeCell ref="J1969:W1969"/>
    <mergeCell ref="A1971:W1971"/>
    <mergeCell ref="A1972:D1972"/>
    <mergeCell ref="E1972:I1972"/>
    <mergeCell ref="R1972:W1972"/>
    <mergeCell ref="P1942:Q1942"/>
    <mergeCell ref="R1942:S1942"/>
    <mergeCell ref="T1942:U1942"/>
    <mergeCell ref="V1942:W1942"/>
    <mergeCell ref="A1960:W1961"/>
    <mergeCell ref="A1964:H1964"/>
    <mergeCell ref="I1964:J1964"/>
    <mergeCell ref="K1964:U1964"/>
    <mergeCell ref="V1964:W1964"/>
    <mergeCell ref="A1965:H1965"/>
    <mergeCell ref="I1965:J1968"/>
    <mergeCell ref="K1965:U1968"/>
    <mergeCell ref="V1965:W1968"/>
    <mergeCell ref="A1966:H1968"/>
    <mergeCell ref="J1972:M1972"/>
    <mergeCell ref="N1972:Q1972"/>
    <mergeCell ref="J1973:M1975"/>
    <mergeCell ref="N1973:Q1975"/>
    <mergeCell ref="P1979:Q1979"/>
    <mergeCell ref="R1979:S1979"/>
    <mergeCell ref="T1979:U1979"/>
    <mergeCell ref="V1979:W1979"/>
    <mergeCell ref="A1997:W1998"/>
    <mergeCell ref="A2001:H2001"/>
    <mergeCell ref="A1977:W1977"/>
    <mergeCell ref="A1978:S1978"/>
    <mergeCell ref="T1978:W1978"/>
    <mergeCell ref="B1979:C1979"/>
    <mergeCell ref="D1979:E1979"/>
    <mergeCell ref="F1979:G1979"/>
    <mergeCell ref="H1979:I1979"/>
    <mergeCell ref="J1979:K1979"/>
    <mergeCell ref="L1979:M1979"/>
    <mergeCell ref="N1979:O1979"/>
    <mergeCell ref="I2001:J2001"/>
    <mergeCell ref="K2001:U2001"/>
    <mergeCell ref="V2001:W2001"/>
    <mergeCell ref="A2002:H2002"/>
    <mergeCell ref="I2002:J2005"/>
    <mergeCell ref="K2002:U2005"/>
    <mergeCell ref="V2002:W2005"/>
    <mergeCell ref="A2003:H2005"/>
    <mergeCell ref="A2014:W2014"/>
    <mergeCell ref="A2015:S2015"/>
    <mergeCell ref="T2015:W2015"/>
    <mergeCell ref="B2016:C2016"/>
    <mergeCell ref="D2016:E2016"/>
    <mergeCell ref="F2016:G2016"/>
    <mergeCell ref="H2016:I2016"/>
    <mergeCell ref="J2016:K2016"/>
    <mergeCell ref="L2016:M2016"/>
    <mergeCell ref="N2016:O2016"/>
    <mergeCell ref="A2010:D2012"/>
    <mergeCell ref="E2010:I2012"/>
    <mergeCell ref="R2010:W2012"/>
    <mergeCell ref="A2013:W2013"/>
    <mergeCell ref="A2006:D2006"/>
    <mergeCell ref="J2006:W2006"/>
    <mergeCell ref="A2008:W2008"/>
    <mergeCell ref="A2009:D2009"/>
    <mergeCell ref="E2009:I2009"/>
    <mergeCell ref="R2009:W2009"/>
    <mergeCell ref="J2009:M2009"/>
    <mergeCell ref="N2009:Q2009"/>
    <mergeCell ref="J2010:M2012"/>
    <mergeCell ref="N2010:Q2012"/>
    <mergeCell ref="A2047:D2049"/>
    <mergeCell ref="E2047:I2049"/>
    <mergeCell ref="R2047:W2049"/>
    <mergeCell ref="A2050:W2050"/>
    <mergeCell ref="A2043:D2043"/>
    <mergeCell ref="J2043:W2043"/>
    <mergeCell ref="A2045:W2045"/>
    <mergeCell ref="A2046:D2046"/>
    <mergeCell ref="E2046:I2046"/>
    <mergeCell ref="R2046:W2046"/>
    <mergeCell ref="P2016:Q2016"/>
    <mergeCell ref="R2016:S2016"/>
    <mergeCell ref="T2016:U2016"/>
    <mergeCell ref="V2016:W2016"/>
    <mergeCell ref="A2034:W2035"/>
    <mergeCell ref="A2038:H2038"/>
    <mergeCell ref="I2038:J2038"/>
    <mergeCell ref="K2038:U2038"/>
    <mergeCell ref="V2038:W2038"/>
    <mergeCell ref="A2039:H2039"/>
    <mergeCell ref="I2039:J2042"/>
    <mergeCell ref="K2039:U2042"/>
    <mergeCell ref="V2039:W2042"/>
    <mergeCell ref="A2040:H2042"/>
    <mergeCell ref="J2046:M2046"/>
    <mergeCell ref="N2046:Q2046"/>
    <mergeCell ref="J2047:M2049"/>
    <mergeCell ref="N2047:Q2049"/>
    <mergeCell ref="R2053:S2053"/>
    <mergeCell ref="T2053:U2053"/>
    <mergeCell ref="V2053:W2053"/>
    <mergeCell ref="A2071:W2072"/>
    <mergeCell ref="A2075:H2075"/>
    <mergeCell ref="A2051:W2051"/>
    <mergeCell ref="A2052:S2052"/>
    <mergeCell ref="T2052:W2052"/>
    <mergeCell ref="B2053:C2053"/>
    <mergeCell ref="D2053:E2053"/>
    <mergeCell ref="F2053:G2053"/>
    <mergeCell ref="H2053:I2053"/>
    <mergeCell ref="J2053:K2053"/>
    <mergeCell ref="L2053:M2053"/>
    <mergeCell ref="N2053:O2053"/>
    <mergeCell ref="I2075:J2075"/>
    <mergeCell ref="K2075:U2075"/>
    <mergeCell ref="V2075:W2075"/>
    <mergeCell ref="P2053:Q2053"/>
    <mergeCell ref="A2076:H2076"/>
    <mergeCell ref="I2076:J2079"/>
    <mergeCell ref="K2076:U2079"/>
    <mergeCell ref="V2076:W2079"/>
    <mergeCell ref="A2077:H2079"/>
    <mergeCell ref="A2088:W2088"/>
    <mergeCell ref="A2089:S2089"/>
    <mergeCell ref="T2089:W2089"/>
    <mergeCell ref="B2090:C2090"/>
    <mergeCell ref="D2090:E2090"/>
    <mergeCell ref="F2090:G2090"/>
    <mergeCell ref="H2090:I2090"/>
    <mergeCell ref="J2090:K2090"/>
    <mergeCell ref="L2090:M2090"/>
    <mergeCell ref="N2090:O2090"/>
    <mergeCell ref="A2084:D2086"/>
    <mergeCell ref="E2084:I2086"/>
    <mergeCell ref="R2084:W2086"/>
    <mergeCell ref="A2087:W2087"/>
    <mergeCell ref="A2080:D2080"/>
    <mergeCell ref="J2080:W2080"/>
    <mergeCell ref="A2082:W2082"/>
    <mergeCell ref="A2083:D2083"/>
    <mergeCell ref="E2083:I2083"/>
    <mergeCell ref="R2083:W2083"/>
    <mergeCell ref="J2083:M2083"/>
    <mergeCell ref="N2083:Q2083"/>
    <mergeCell ref="J2084:M2086"/>
    <mergeCell ref="N2084:Q2086"/>
    <mergeCell ref="A2121:D2123"/>
    <mergeCell ref="E2121:I2123"/>
    <mergeCell ref="R2121:W2123"/>
    <mergeCell ref="A2124:W2124"/>
    <mergeCell ref="A2117:D2117"/>
    <mergeCell ref="J2117:W2117"/>
    <mergeCell ref="A2119:W2119"/>
    <mergeCell ref="A2120:D2120"/>
    <mergeCell ref="E2120:I2120"/>
    <mergeCell ref="R2120:W2120"/>
    <mergeCell ref="P2090:Q2090"/>
    <mergeCell ref="R2090:S2090"/>
    <mergeCell ref="T2090:U2090"/>
    <mergeCell ref="V2090:W2090"/>
    <mergeCell ref="A2108:W2109"/>
    <mergeCell ref="A2112:H2112"/>
    <mergeCell ref="I2112:J2112"/>
    <mergeCell ref="K2112:U2112"/>
    <mergeCell ref="V2112:W2112"/>
    <mergeCell ref="A2113:H2113"/>
    <mergeCell ref="I2113:J2116"/>
    <mergeCell ref="K2113:U2116"/>
    <mergeCell ref="V2113:W2116"/>
    <mergeCell ref="A2114:H2116"/>
    <mergeCell ref="J2120:M2120"/>
    <mergeCell ref="N2120:Q2120"/>
    <mergeCell ref="J2121:M2123"/>
    <mergeCell ref="N2121:Q2123"/>
    <mergeCell ref="R2127:S2127"/>
    <mergeCell ref="T2127:U2127"/>
    <mergeCell ref="V2127:W2127"/>
    <mergeCell ref="A2145:W2146"/>
    <mergeCell ref="A2149:H2149"/>
    <mergeCell ref="A2125:W2125"/>
    <mergeCell ref="A2126:S2126"/>
    <mergeCell ref="T2126:W2126"/>
    <mergeCell ref="B2127:C2127"/>
    <mergeCell ref="D2127:E2127"/>
    <mergeCell ref="F2127:G2127"/>
    <mergeCell ref="H2127:I2127"/>
    <mergeCell ref="J2127:K2127"/>
    <mergeCell ref="L2127:M2127"/>
    <mergeCell ref="N2127:O2127"/>
    <mergeCell ref="I2149:J2149"/>
    <mergeCell ref="K2149:U2149"/>
    <mergeCell ref="V2149:W2149"/>
    <mergeCell ref="P2127:Q2127"/>
    <mergeCell ref="A2150:H2150"/>
    <mergeCell ref="I2150:J2153"/>
    <mergeCell ref="K2150:U2153"/>
    <mergeCell ref="V2150:W2153"/>
    <mergeCell ref="A2151:H2153"/>
    <mergeCell ref="A2162:W2162"/>
    <mergeCell ref="A2163:S2163"/>
    <mergeCell ref="T2163:W2163"/>
    <mergeCell ref="B2164:C2164"/>
    <mergeCell ref="D2164:E2164"/>
    <mergeCell ref="F2164:G2164"/>
    <mergeCell ref="H2164:I2164"/>
    <mergeCell ref="J2164:K2164"/>
    <mergeCell ref="L2164:M2164"/>
    <mergeCell ref="N2164:O2164"/>
    <mergeCell ref="A2158:D2160"/>
    <mergeCell ref="E2158:I2160"/>
    <mergeCell ref="R2158:W2160"/>
    <mergeCell ref="A2161:W2161"/>
    <mergeCell ref="A2154:D2154"/>
    <mergeCell ref="J2154:W2154"/>
    <mergeCell ref="A2156:W2156"/>
    <mergeCell ref="A2157:D2157"/>
    <mergeCell ref="E2157:I2157"/>
    <mergeCell ref="R2157:W2157"/>
    <mergeCell ref="J2157:M2157"/>
    <mergeCell ref="N2157:Q2157"/>
    <mergeCell ref="J2158:M2160"/>
    <mergeCell ref="N2158:Q2160"/>
    <mergeCell ref="A2195:D2197"/>
    <mergeCell ref="E2195:I2197"/>
    <mergeCell ref="R2195:W2197"/>
    <mergeCell ref="A2198:W2198"/>
    <mergeCell ref="A2191:D2191"/>
    <mergeCell ref="J2191:W2191"/>
    <mergeCell ref="A2193:W2193"/>
    <mergeCell ref="A2194:D2194"/>
    <mergeCell ref="E2194:I2194"/>
    <mergeCell ref="R2194:W2194"/>
    <mergeCell ref="P2164:Q2164"/>
    <mergeCell ref="R2164:S2164"/>
    <mergeCell ref="T2164:U2164"/>
    <mergeCell ref="V2164:W2164"/>
    <mergeCell ref="A2182:W2183"/>
    <mergeCell ref="A2186:H2186"/>
    <mergeCell ref="I2186:J2186"/>
    <mergeCell ref="K2186:U2186"/>
    <mergeCell ref="V2186:W2186"/>
    <mergeCell ref="A2187:H2187"/>
    <mergeCell ref="I2187:J2190"/>
    <mergeCell ref="K2187:U2190"/>
    <mergeCell ref="V2187:W2190"/>
    <mergeCell ref="A2188:H2190"/>
    <mergeCell ref="J2194:M2194"/>
    <mergeCell ref="N2194:Q2194"/>
    <mergeCell ref="J2195:M2197"/>
    <mergeCell ref="N2195:Q2197"/>
    <mergeCell ref="P2201:Q2201"/>
    <mergeCell ref="R2201:S2201"/>
    <mergeCell ref="T2201:U2201"/>
    <mergeCell ref="V2201:W2201"/>
    <mergeCell ref="A2219:W2220"/>
    <mergeCell ref="A2223:H2223"/>
    <mergeCell ref="A2199:W2199"/>
    <mergeCell ref="A2200:S2200"/>
    <mergeCell ref="T2200:W2200"/>
    <mergeCell ref="B2201:C2201"/>
    <mergeCell ref="D2201:E2201"/>
    <mergeCell ref="F2201:G2201"/>
    <mergeCell ref="H2201:I2201"/>
    <mergeCell ref="J2201:K2201"/>
    <mergeCell ref="L2201:M2201"/>
    <mergeCell ref="N2201:O2201"/>
    <mergeCell ref="I2223:J2223"/>
    <mergeCell ref="K2223:U2223"/>
    <mergeCell ref="V2223:W2223"/>
    <mergeCell ref="A2224:H2224"/>
    <mergeCell ref="I2224:J2227"/>
    <mergeCell ref="K2224:U2227"/>
    <mergeCell ref="V2224:W2227"/>
    <mergeCell ref="A2225:H2227"/>
    <mergeCell ref="A2236:W2236"/>
    <mergeCell ref="A2237:S2237"/>
    <mergeCell ref="T2237:W2237"/>
    <mergeCell ref="B2238:C2238"/>
    <mergeCell ref="D2238:E2238"/>
    <mergeCell ref="F2238:G2238"/>
    <mergeCell ref="H2238:I2238"/>
    <mergeCell ref="J2238:K2238"/>
    <mergeCell ref="L2238:M2238"/>
    <mergeCell ref="N2238:O2238"/>
    <mergeCell ref="A2232:D2234"/>
    <mergeCell ref="E2232:I2234"/>
    <mergeCell ref="R2232:W2234"/>
    <mergeCell ref="A2235:W2235"/>
    <mergeCell ref="A2228:D2228"/>
    <mergeCell ref="J2228:W2228"/>
    <mergeCell ref="A2230:W2230"/>
    <mergeCell ref="A2231:D2231"/>
    <mergeCell ref="E2231:I2231"/>
    <mergeCell ref="R2231:W2231"/>
    <mergeCell ref="J2231:M2231"/>
    <mergeCell ref="N2231:Q2231"/>
    <mergeCell ref="J2232:M2234"/>
    <mergeCell ref="N2232:Q2234"/>
    <mergeCell ref="A2269:D2271"/>
    <mergeCell ref="E2269:I2271"/>
    <mergeCell ref="R2269:W2271"/>
    <mergeCell ref="A2272:W2272"/>
    <mergeCell ref="A2265:D2265"/>
    <mergeCell ref="J2265:W2265"/>
    <mergeCell ref="A2267:W2267"/>
    <mergeCell ref="A2268:D2268"/>
    <mergeCell ref="E2268:I2268"/>
    <mergeCell ref="R2268:W2268"/>
    <mergeCell ref="P2238:Q2238"/>
    <mergeCell ref="R2238:S2238"/>
    <mergeCell ref="T2238:U2238"/>
    <mergeCell ref="V2238:W2238"/>
    <mergeCell ref="A2256:W2257"/>
    <mergeCell ref="A2260:H2260"/>
    <mergeCell ref="I2260:J2260"/>
    <mergeCell ref="K2260:U2260"/>
    <mergeCell ref="V2260:W2260"/>
    <mergeCell ref="A2261:H2261"/>
    <mergeCell ref="I2261:J2264"/>
    <mergeCell ref="K2261:U2264"/>
    <mergeCell ref="V2261:W2264"/>
    <mergeCell ref="A2262:H2264"/>
    <mergeCell ref="J2268:M2268"/>
    <mergeCell ref="N2268:Q2268"/>
    <mergeCell ref="J2269:M2271"/>
    <mergeCell ref="N2269:Q2271"/>
    <mergeCell ref="P2275:Q2275"/>
    <mergeCell ref="R2275:S2275"/>
    <mergeCell ref="T2275:U2275"/>
    <mergeCell ref="V2275:W2275"/>
    <mergeCell ref="A2293:W2294"/>
    <mergeCell ref="A2297:H2297"/>
    <mergeCell ref="A2273:W2273"/>
    <mergeCell ref="A2274:S2274"/>
    <mergeCell ref="T2274:W2274"/>
    <mergeCell ref="B2275:C2275"/>
    <mergeCell ref="D2275:E2275"/>
    <mergeCell ref="F2275:G2275"/>
    <mergeCell ref="H2275:I2275"/>
    <mergeCell ref="J2275:K2275"/>
    <mergeCell ref="L2275:M2275"/>
    <mergeCell ref="N2275:O2275"/>
    <mergeCell ref="I2297:J2297"/>
    <mergeCell ref="K2297:U2297"/>
    <mergeCell ref="V2297:W2297"/>
    <mergeCell ref="A2298:H2298"/>
    <mergeCell ref="I2298:J2301"/>
    <mergeCell ref="K2298:U2301"/>
    <mergeCell ref="V2298:W2301"/>
    <mergeCell ref="A2299:H2301"/>
    <mergeCell ref="A2310:W2310"/>
    <mergeCell ref="A2311:S2311"/>
    <mergeCell ref="T2311:W2311"/>
    <mergeCell ref="B2312:C2312"/>
    <mergeCell ref="D2312:E2312"/>
    <mergeCell ref="F2312:G2312"/>
    <mergeCell ref="H2312:I2312"/>
    <mergeCell ref="J2312:K2312"/>
    <mergeCell ref="L2312:M2312"/>
    <mergeCell ref="N2312:O2312"/>
    <mergeCell ref="A2306:D2308"/>
    <mergeCell ref="E2306:I2308"/>
    <mergeCell ref="R2306:W2308"/>
    <mergeCell ref="A2309:W2309"/>
    <mergeCell ref="A2302:D2302"/>
    <mergeCell ref="J2302:W2302"/>
    <mergeCell ref="A2304:W2304"/>
    <mergeCell ref="A2305:D2305"/>
    <mergeCell ref="E2305:I2305"/>
    <mergeCell ref="R2305:W2305"/>
    <mergeCell ref="J2305:M2305"/>
    <mergeCell ref="N2305:Q2305"/>
    <mergeCell ref="J2306:M2308"/>
    <mergeCell ref="N2306:Q2308"/>
    <mergeCell ref="A2343:D2345"/>
    <mergeCell ref="E2343:I2345"/>
    <mergeCell ref="R2343:W2345"/>
    <mergeCell ref="A2346:W2346"/>
    <mergeCell ref="A2339:D2339"/>
    <mergeCell ref="J2339:W2339"/>
    <mergeCell ref="A2341:W2341"/>
    <mergeCell ref="A2342:D2342"/>
    <mergeCell ref="E2342:I2342"/>
    <mergeCell ref="R2342:W2342"/>
    <mergeCell ref="P2312:Q2312"/>
    <mergeCell ref="R2312:S2312"/>
    <mergeCell ref="T2312:U2312"/>
    <mergeCell ref="V2312:W2312"/>
    <mergeCell ref="A2330:W2331"/>
    <mergeCell ref="A2334:H2334"/>
    <mergeCell ref="I2334:J2334"/>
    <mergeCell ref="K2334:U2334"/>
    <mergeCell ref="V2334:W2334"/>
    <mergeCell ref="A2335:H2335"/>
    <mergeCell ref="I2335:J2338"/>
    <mergeCell ref="K2335:U2338"/>
    <mergeCell ref="V2335:W2338"/>
    <mergeCell ref="A2336:H2338"/>
    <mergeCell ref="J2342:M2342"/>
    <mergeCell ref="N2342:Q2342"/>
    <mergeCell ref="J2343:M2345"/>
    <mergeCell ref="N2343:Q2345"/>
    <mergeCell ref="P2349:Q2349"/>
    <mergeCell ref="R2349:S2349"/>
    <mergeCell ref="T2349:U2349"/>
    <mergeCell ref="V2349:W2349"/>
    <mergeCell ref="A2367:W2368"/>
    <mergeCell ref="A2371:H2371"/>
    <mergeCell ref="A2347:W2347"/>
    <mergeCell ref="A2348:S2348"/>
    <mergeCell ref="T2348:W2348"/>
    <mergeCell ref="B2349:C2349"/>
    <mergeCell ref="D2349:E2349"/>
    <mergeCell ref="F2349:G2349"/>
    <mergeCell ref="H2349:I2349"/>
    <mergeCell ref="J2349:K2349"/>
    <mergeCell ref="L2349:M2349"/>
    <mergeCell ref="N2349:O2349"/>
    <mergeCell ref="I2371:J2371"/>
    <mergeCell ref="K2371:U2371"/>
    <mergeCell ref="V2371:W2371"/>
    <mergeCell ref="A2372:H2372"/>
    <mergeCell ref="I2372:J2375"/>
    <mergeCell ref="K2372:U2375"/>
    <mergeCell ref="V2372:W2375"/>
    <mergeCell ref="A2373:H2375"/>
    <mergeCell ref="A2384:W2384"/>
    <mergeCell ref="A2385:S2385"/>
    <mergeCell ref="T2385:W2385"/>
    <mergeCell ref="B2386:C2386"/>
    <mergeCell ref="D2386:E2386"/>
    <mergeCell ref="F2386:G2386"/>
    <mergeCell ref="H2386:I2386"/>
    <mergeCell ref="J2386:K2386"/>
    <mergeCell ref="L2386:M2386"/>
    <mergeCell ref="N2386:O2386"/>
    <mergeCell ref="A2380:D2382"/>
    <mergeCell ref="E2380:I2382"/>
    <mergeCell ref="R2380:W2382"/>
    <mergeCell ref="A2383:W2383"/>
    <mergeCell ref="A2376:D2376"/>
    <mergeCell ref="J2376:W2376"/>
    <mergeCell ref="A2378:W2378"/>
    <mergeCell ref="A2379:D2379"/>
    <mergeCell ref="E2379:I2379"/>
    <mergeCell ref="R2379:W2379"/>
    <mergeCell ref="J2379:M2379"/>
    <mergeCell ref="N2379:Q2379"/>
    <mergeCell ref="J2380:M2382"/>
    <mergeCell ref="N2380:Q2382"/>
    <mergeCell ref="A2417:D2419"/>
    <mergeCell ref="E2417:I2419"/>
    <mergeCell ref="R2417:W2419"/>
    <mergeCell ref="A2420:W2420"/>
    <mergeCell ref="A2413:D2413"/>
    <mergeCell ref="J2413:W2413"/>
    <mergeCell ref="A2415:W2415"/>
    <mergeCell ref="A2416:D2416"/>
    <mergeCell ref="E2416:I2416"/>
    <mergeCell ref="R2416:W2416"/>
    <mergeCell ref="P2386:Q2386"/>
    <mergeCell ref="R2386:S2386"/>
    <mergeCell ref="T2386:U2386"/>
    <mergeCell ref="V2386:W2386"/>
    <mergeCell ref="A2404:W2405"/>
    <mergeCell ref="A2408:H2408"/>
    <mergeCell ref="I2408:J2408"/>
    <mergeCell ref="K2408:U2408"/>
    <mergeCell ref="V2408:W2408"/>
    <mergeCell ref="A2409:H2409"/>
    <mergeCell ref="I2409:J2412"/>
    <mergeCell ref="K2409:U2412"/>
    <mergeCell ref="V2409:W2412"/>
    <mergeCell ref="A2410:H2412"/>
    <mergeCell ref="J2416:M2416"/>
    <mergeCell ref="N2416:Q2416"/>
    <mergeCell ref="J2417:M2419"/>
    <mergeCell ref="N2417:Q2419"/>
    <mergeCell ref="R2423:S2423"/>
    <mergeCell ref="T2423:U2423"/>
    <mergeCell ref="V2423:W2423"/>
    <mergeCell ref="A2441:W2442"/>
    <mergeCell ref="A2445:H2445"/>
    <mergeCell ref="A2421:W2421"/>
    <mergeCell ref="A2422:S2422"/>
    <mergeCell ref="T2422:W2422"/>
    <mergeCell ref="B2423:C2423"/>
    <mergeCell ref="D2423:E2423"/>
    <mergeCell ref="F2423:G2423"/>
    <mergeCell ref="H2423:I2423"/>
    <mergeCell ref="J2423:K2423"/>
    <mergeCell ref="L2423:M2423"/>
    <mergeCell ref="N2423:O2423"/>
    <mergeCell ref="I2445:J2445"/>
    <mergeCell ref="K2445:U2445"/>
    <mergeCell ref="V2445:W2445"/>
    <mergeCell ref="P2423:Q2423"/>
    <mergeCell ref="A2446:H2446"/>
    <mergeCell ref="I2446:J2449"/>
    <mergeCell ref="K2446:U2449"/>
    <mergeCell ref="V2446:W2449"/>
    <mergeCell ref="A2447:H2449"/>
    <mergeCell ref="A2458:W2458"/>
    <mergeCell ref="A2459:S2459"/>
    <mergeCell ref="T2459:W2459"/>
    <mergeCell ref="B2460:C2460"/>
    <mergeCell ref="D2460:E2460"/>
    <mergeCell ref="F2460:G2460"/>
    <mergeCell ref="H2460:I2460"/>
    <mergeCell ref="J2460:K2460"/>
    <mergeCell ref="L2460:M2460"/>
    <mergeCell ref="N2460:O2460"/>
    <mergeCell ref="A2454:D2456"/>
    <mergeCell ref="E2454:I2456"/>
    <mergeCell ref="R2454:W2456"/>
    <mergeCell ref="A2457:W2457"/>
    <mergeCell ref="A2450:D2450"/>
    <mergeCell ref="J2450:W2450"/>
    <mergeCell ref="A2452:W2452"/>
    <mergeCell ref="A2453:D2453"/>
    <mergeCell ref="E2453:I2453"/>
    <mergeCell ref="R2453:W2453"/>
    <mergeCell ref="J2453:M2453"/>
    <mergeCell ref="N2453:Q2453"/>
    <mergeCell ref="J2454:M2456"/>
    <mergeCell ref="N2454:Q2456"/>
    <mergeCell ref="A2491:D2493"/>
    <mergeCell ref="E2491:I2493"/>
    <mergeCell ref="R2491:W2493"/>
    <mergeCell ref="A2494:W2494"/>
    <mergeCell ref="A2487:D2487"/>
    <mergeCell ref="J2487:W2487"/>
    <mergeCell ref="A2489:W2489"/>
    <mergeCell ref="A2490:D2490"/>
    <mergeCell ref="E2490:I2490"/>
    <mergeCell ref="R2490:W2490"/>
    <mergeCell ref="P2460:Q2460"/>
    <mergeCell ref="R2460:S2460"/>
    <mergeCell ref="T2460:U2460"/>
    <mergeCell ref="V2460:W2460"/>
    <mergeCell ref="A2478:W2479"/>
    <mergeCell ref="A2482:H2482"/>
    <mergeCell ref="I2482:J2482"/>
    <mergeCell ref="K2482:U2482"/>
    <mergeCell ref="V2482:W2482"/>
    <mergeCell ref="A2483:H2483"/>
    <mergeCell ref="I2483:J2486"/>
    <mergeCell ref="K2483:U2486"/>
    <mergeCell ref="V2483:W2486"/>
    <mergeCell ref="A2484:H2486"/>
    <mergeCell ref="J2490:M2490"/>
    <mergeCell ref="N2490:Q2490"/>
    <mergeCell ref="J2491:M2493"/>
    <mergeCell ref="N2491:Q2493"/>
    <mergeCell ref="R2497:S2497"/>
    <mergeCell ref="T2497:U2497"/>
    <mergeCell ref="V2497:W2497"/>
    <mergeCell ref="A2515:W2516"/>
    <mergeCell ref="A2519:H2519"/>
    <mergeCell ref="A2495:W2495"/>
    <mergeCell ref="A2496:S2496"/>
    <mergeCell ref="T2496:W2496"/>
    <mergeCell ref="B2497:C2497"/>
    <mergeCell ref="D2497:E2497"/>
    <mergeCell ref="F2497:G2497"/>
    <mergeCell ref="H2497:I2497"/>
    <mergeCell ref="J2497:K2497"/>
    <mergeCell ref="L2497:M2497"/>
    <mergeCell ref="N2497:O2497"/>
    <mergeCell ref="I2519:J2519"/>
    <mergeCell ref="K2519:U2519"/>
    <mergeCell ref="V2519:W2519"/>
    <mergeCell ref="P2497:Q2497"/>
    <mergeCell ref="A2520:H2520"/>
    <mergeCell ref="I2520:J2523"/>
    <mergeCell ref="K2520:U2523"/>
    <mergeCell ref="V2520:W2523"/>
    <mergeCell ref="A2521:H2523"/>
    <mergeCell ref="A2532:W2532"/>
    <mergeCell ref="A2533:S2533"/>
    <mergeCell ref="T2533:W2533"/>
    <mergeCell ref="B2534:C2534"/>
    <mergeCell ref="D2534:E2534"/>
    <mergeCell ref="F2534:G2534"/>
    <mergeCell ref="H2534:I2534"/>
    <mergeCell ref="J2534:K2534"/>
    <mergeCell ref="L2534:M2534"/>
    <mergeCell ref="N2534:O2534"/>
    <mergeCell ref="A2528:D2530"/>
    <mergeCell ref="E2528:I2530"/>
    <mergeCell ref="R2528:W2530"/>
    <mergeCell ref="A2531:W2531"/>
    <mergeCell ref="A2524:D2524"/>
    <mergeCell ref="J2524:W2524"/>
    <mergeCell ref="A2526:W2526"/>
    <mergeCell ref="A2527:D2527"/>
    <mergeCell ref="E2527:I2527"/>
    <mergeCell ref="R2527:W2527"/>
    <mergeCell ref="J2527:M2527"/>
    <mergeCell ref="N2527:Q2527"/>
    <mergeCell ref="J2528:M2530"/>
    <mergeCell ref="N2528:Q2530"/>
    <mergeCell ref="A2561:D2561"/>
    <mergeCell ref="J2561:W2561"/>
    <mergeCell ref="A2563:W2563"/>
    <mergeCell ref="A2564:D2564"/>
    <mergeCell ref="E2564:I2564"/>
    <mergeCell ref="R2564:W2564"/>
    <mergeCell ref="P2534:Q2534"/>
    <mergeCell ref="R2534:S2534"/>
    <mergeCell ref="T2534:U2534"/>
    <mergeCell ref="V2534:W2534"/>
    <mergeCell ref="A2552:W2553"/>
    <mergeCell ref="A2556:H2556"/>
    <mergeCell ref="I2556:J2556"/>
    <mergeCell ref="K2556:U2556"/>
    <mergeCell ref="V2556:W2556"/>
    <mergeCell ref="A2557:H2557"/>
    <mergeCell ref="I2557:J2560"/>
    <mergeCell ref="K2557:U2560"/>
    <mergeCell ref="V2557:W2560"/>
    <mergeCell ref="A2558:H2560"/>
    <mergeCell ref="J2564:M2564"/>
    <mergeCell ref="N2564:Q2564"/>
    <mergeCell ref="A2565:D2567"/>
    <mergeCell ref="E2565:I2567"/>
    <mergeCell ref="R2565:W2567"/>
    <mergeCell ref="A2568:W2568"/>
    <mergeCell ref="A2598:D2598"/>
    <mergeCell ref="J2598:W2598"/>
    <mergeCell ref="P2571:Q2571"/>
    <mergeCell ref="R2571:S2571"/>
    <mergeCell ref="T2571:U2571"/>
    <mergeCell ref="V2571:W2571"/>
    <mergeCell ref="A2589:W2590"/>
    <mergeCell ref="A2593:H2593"/>
    <mergeCell ref="A2569:W2569"/>
    <mergeCell ref="A2570:S2570"/>
    <mergeCell ref="T2570:W2570"/>
    <mergeCell ref="B2571:C2571"/>
    <mergeCell ref="D2571:E2571"/>
    <mergeCell ref="F2571:G2571"/>
    <mergeCell ref="H2571:I2571"/>
    <mergeCell ref="J2571:K2571"/>
    <mergeCell ref="L2571:M2571"/>
    <mergeCell ref="N2571:O2571"/>
    <mergeCell ref="I2593:J2593"/>
    <mergeCell ref="K2593:U2593"/>
    <mergeCell ref="V2593:W2593"/>
    <mergeCell ref="A2594:H2594"/>
    <mergeCell ref="I2594:J2597"/>
    <mergeCell ref="K2594:U2597"/>
    <mergeCell ref="V2594:W2597"/>
    <mergeCell ref="A2595:H2597"/>
    <mergeCell ref="J2565:M2567"/>
    <mergeCell ref="N2565:Q2567"/>
    <mergeCell ref="J85:M85"/>
    <mergeCell ref="N85:Q85"/>
    <mergeCell ref="J86:M88"/>
    <mergeCell ref="N86:Q88"/>
    <mergeCell ref="J122:M122"/>
    <mergeCell ref="N122:Q122"/>
    <mergeCell ref="J123:M125"/>
    <mergeCell ref="N123:Q125"/>
    <mergeCell ref="J159:M159"/>
    <mergeCell ref="N159:Q159"/>
    <mergeCell ref="P129:Q129"/>
    <mergeCell ref="J18:K18"/>
    <mergeCell ref="A53:W53"/>
    <mergeCell ref="A54:S54"/>
    <mergeCell ref="A86:D88"/>
    <mergeCell ref="E86:I88"/>
    <mergeCell ref="R86:W88"/>
    <mergeCell ref="A89:W89"/>
    <mergeCell ref="A84:W84"/>
    <mergeCell ref="A85:D85"/>
    <mergeCell ref="E85:I85"/>
    <mergeCell ref="R85:W85"/>
    <mergeCell ref="P55:Q55"/>
    <mergeCell ref="R55:S55"/>
    <mergeCell ref="R129:S129"/>
    <mergeCell ref="T129:U129"/>
    <mergeCell ref="V129:W129"/>
    <mergeCell ref="A147:W148"/>
    <mergeCell ref="A151:H151"/>
    <mergeCell ref="A127:W127"/>
    <mergeCell ref="A128:S128"/>
    <mergeCell ref="T128:W128"/>
  </mergeCells>
  <phoneticPr fontId="2" type="noConversion"/>
  <conditionalFormatting sqref="S5:S7">
    <cfRule type="containsText" dxfId="0" priority="1" stopIfTrue="1" operator="containsText" text="please">
      <formula>NOT(ISERROR(SEARCH("please",S5)))</formula>
    </cfRule>
  </conditionalFormatting>
  <dataValidations count="1">
    <dataValidation type="list" allowBlank="1" showInputMessage="1" showErrorMessage="1" sqref="A12:D14 A2417:D2419 A49:D51 A2454:D2456 A789:D791 A2491:D2493 A86:D88 A2528:D2530 A123:D125 A160:D162 A197:D199 A234:D236 A271:D273 A308:D310 A345:D347 A382:D384 A419:D421 A456:D458 A493:D495 A530:D532 A567:D569 A604:D606 A641:D643 A678:D680 A715:D717 A752:D754 A826:D828 A863:D865 A900:D902 A937:D939 A974:D976 A1011:D1013 A1048:D1050 A1085:D1087 A1122:D1124 A1159:D1161 A1196:D1198 A1233:D1235 A1270:D1272 A1307:D1309 A1344:D1346 A1381:D1383 A1418:D1420 A1455:D1457 A1492:D1494 A1529:D1531 A1566:D1568 A1603:D1605 A1640:D1642 A1677:D1679 A1714:D1716 A1751:D1753 A1788:D1790 A1825:D1827 A1862:D1864 A1899:D1901 A1936:D1938 A1973:D1975 A2010:D2012 A2047:D2049 A2084:D2086 A2121:D2123 A2158:D2160 A2195:D2197 A2232:D2234 A2269:D2271 A2306:D2308 A2343:D2345 A2380:D2382 A2565:D2567" xr:uid="{00000000-0002-0000-0100-000000000000}">
      <formula1>"Contractor, Subcontractor"</formula1>
    </dataValidation>
  </dataValidations>
  <pageMargins left="0.2" right="0.23" top="0.5" bottom="0.5" header="0.5" footer="0.5"/>
  <pageSetup scale="57" orientation="landscape" r:id="rId1"/>
  <headerFooter alignWithMargins="0"/>
  <rowBreaks count="69" manualBreakCount="69">
    <brk id="45" max="16383" man="1"/>
    <brk id="82" max="16383" man="1"/>
    <brk id="119" max="16383" man="1"/>
    <brk id="156" max="16383" man="1"/>
    <brk id="193" max="16383" man="1"/>
    <brk id="230" max="16383" man="1"/>
    <brk id="267" max="16383" man="1"/>
    <brk id="304" max="16383" man="1"/>
    <brk id="341" max="16383" man="1"/>
    <brk id="378" max="16383" man="1"/>
    <brk id="415" max="16383" man="1"/>
    <brk id="452" max="16383" man="1"/>
    <brk id="489" max="16383" man="1"/>
    <brk id="526" max="16383" man="1"/>
    <brk id="563" max="16383" man="1"/>
    <brk id="600" max="16383" man="1"/>
    <brk id="637" max="16383" man="1"/>
    <brk id="674" max="16383" man="1"/>
    <brk id="711" max="16383" man="1"/>
    <brk id="748" max="16383" man="1"/>
    <brk id="785" max="16383" man="1"/>
    <brk id="822" max="16383" man="1"/>
    <brk id="859" max="16383" man="1"/>
    <brk id="896" max="16383" man="1"/>
    <brk id="933" max="16383" man="1"/>
    <brk id="970" max="16383" man="1"/>
    <brk id="1007" max="16383" man="1"/>
    <brk id="1044" max="16383" man="1"/>
    <brk id="1081" max="16383" man="1"/>
    <brk id="1118" max="16383" man="1"/>
    <brk id="1155" max="16383" man="1"/>
    <brk id="1192" max="16383" man="1"/>
    <brk id="1229" max="16383" man="1"/>
    <brk id="1266" max="16383" man="1"/>
    <brk id="1303" max="16383" man="1"/>
    <brk id="1340" max="16383" man="1"/>
    <brk id="1377" max="16383" man="1"/>
    <brk id="1414" max="16383" man="1"/>
    <brk id="1451" max="16383" man="1"/>
    <brk id="1488" max="16383" man="1"/>
    <brk id="1525" max="16383" man="1"/>
    <brk id="1562" max="16383" man="1"/>
    <brk id="1599" max="16383" man="1"/>
    <brk id="1636" max="16383" man="1"/>
    <brk id="1673" max="16383" man="1"/>
    <brk id="1710" max="16383" man="1"/>
    <brk id="1747" max="16383" man="1"/>
    <brk id="1784" max="16383" man="1"/>
    <brk id="1821" max="16383" man="1"/>
    <brk id="1858" max="22" man="1"/>
    <brk id="1895" max="22" man="1"/>
    <brk id="1932" max="22" man="1"/>
    <brk id="1969" max="22" man="1"/>
    <brk id="2006" max="22" man="1"/>
    <brk id="2043" max="22" man="1"/>
    <brk id="2080" max="22" man="1"/>
    <brk id="2117" max="16383" man="1"/>
    <brk id="2154" max="16383" man="1"/>
    <brk id="2191" max="16383" man="1"/>
    <brk id="2228" max="16383" man="1"/>
    <brk id="2265" max="16383" man="1"/>
    <brk id="2302" max="16383" man="1"/>
    <brk id="2339" max="16383" man="1"/>
    <brk id="2376" max="16383" man="1"/>
    <brk id="2413" max="16383" man="1"/>
    <brk id="2450" max="16383" man="1"/>
    <brk id="2487" max="16383" man="1"/>
    <brk id="2524" max="16383" man="1"/>
    <brk id="2561" max="16383" man="1"/>
  </rowBreaks>
  <colBreaks count="1" manualBreakCount="1">
    <brk id="23" min="9"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AM300"/>
  <sheetViews>
    <sheetView zoomScale="85" zoomScaleNormal="85" workbookViewId="0">
      <selection activeCell="AA7" sqref="AA7:AD216"/>
    </sheetView>
  </sheetViews>
  <sheetFormatPr defaultRowHeight="12.75" x14ac:dyDescent="0.2"/>
  <cols>
    <col min="2" max="2" width="27.75" bestFit="1" customWidth="1"/>
    <col min="25" max="25" width="12.75" bestFit="1" customWidth="1"/>
    <col min="26" max="26" width="17.125" bestFit="1" customWidth="1"/>
    <col min="27" max="27" width="15.375" bestFit="1" customWidth="1"/>
    <col min="28" max="28" width="13.25" bestFit="1" customWidth="1"/>
    <col min="29" max="29" width="7.625" bestFit="1" customWidth="1"/>
    <col min="30" max="30" width="5.5" bestFit="1" customWidth="1"/>
    <col min="31" max="31" width="12.75" bestFit="1" customWidth="1"/>
    <col min="32" max="32" width="13.5" bestFit="1" customWidth="1"/>
    <col min="33" max="33" width="18.375" bestFit="1" customWidth="1"/>
    <col min="34" max="34" width="10.875" customWidth="1"/>
    <col min="35" max="35" width="10.25" customWidth="1"/>
    <col min="36" max="36" width="9.5" customWidth="1"/>
    <col min="37" max="37" width="12.625" customWidth="1"/>
    <col min="38" max="38" width="13.75" bestFit="1" customWidth="1"/>
    <col min="39" max="39" width="11" customWidth="1"/>
    <col min="40" max="40" width="8" customWidth="1"/>
    <col min="41" max="41" width="11.125" customWidth="1"/>
    <col min="42" max="42" width="11.25" customWidth="1"/>
    <col min="43" max="43" width="14.5" customWidth="1"/>
    <col min="44" max="44" width="7.375" customWidth="1"/>
    <col min="45" max="45" width="10.5" customWidth="1"/>
    <col min="46" max="46" width="10.875" customWidth="1"/>
    <col min="47" max="47" width="10.25" customWidth="1"/>
    <col min="48" max="48" width="7.25" customWidth="1"/>
    <col min="49" max="49" width="10.25" customWidth="1"/>
    <col min="50" max="50" width="9.5" customWidth="1"/>
    <col min="51" max="51" width="12.625" customWidth="1"/>
    <col min="52" max="52" width="7.875" customWidth="1"/>
    <col min="53" max="53" width="11" customWidth="1"/>
    <col min="54" max="54" width="8" customWidth="1"/>
    <col min="55" max="55" width="11.125" customWidth="1"/>
    <col min="56" max="56" width="11.25" customWidth="1"/>
    <col min="57" max="57" width="14.5" customWidth="1"/>
    <col min="58" max="58" width="7.375" customWidth="1"/>
    <col min="59" max="59" width="10.5" customWidth="1"/>
    <col min="60" max="60" width="9.5" customWidth="1"/>
    <col min="61" max="61" width="10.875" customWidth="1"/>
    <col min="62" max="62" width="10.25" customWidth="1"/>
    <col min="63" max="63" width="7.25" customWidth="1"/>
    <col min="64" max="64" width="10.25" customWidth="1"/>
    <col min="65" max="65" width="9.5" customWidth="1"/>
    <col min="66" max="66" width="12.625" customWidth="1"/>
    <col min="67" max="67" width="7.875" customWidth="1"/>
    <col min="68" max="68" width="11" customWidth="1"/>
    <col min="69" max="69" width="8" customWidth="1"/>
    <col min="70" max="70" width="11.125" customWidth="1"/>
    <col min="71" max="71" width="11.25" customWidth="1"/>
    <col min="72" max="72" width="14.5" customWidth="1"/>
    <col min="73" max="73" width="7.375" customWidth="1"/>
    <col min="74" max="74" width="10.5" customWidth="1"/>
    <col min="75" max="75" width="11.75" customWidth="1"/>
    <col min="76" max="76" width="7.25" customWidth="1"/>
    <col min="77" max="77" width="10.25" customWidth="1"/>
    <col min="78" max="78" width="7.25" customWidth="1"/>
    <col min="79" max="79" width="10.25" customWidth="1"/>
    <col min="80" max="80" width="9.5" customWidth="1"/>
    <col min="81" max="81" width="12.625" customWidth="1"/>
    <col min="82" max="82" width="7.875" customWidth="1"/>
    <col min="83" max="83" width="11" customWidth="1"/>
    <col min="84" max="84" width="8" customWidth="1"/>
    <col min="85" max="85" width="11.125" customWidth="1"/>
    <col min="86" max="86" width="11.25" customWidth="1"/>
    <col min="87" max="87" width="14.5" customWidth="1"/>
    <col min="88" max="88" width="7.375" customWidth="1"/>
    <col min="89" max="89" width="10.5" customWidth="1"/>
    <col min="90" max="90" width="9.5" customWidth="1"/>
    <col min="91" max="91" width="19.375" customWidth="1"/>
    <col min="92" max="92" width="9" customWidth="1"/>
    <col min="93" max="93" width="10.25" customWidth="1"/>
    <col min="94" max="94" width="7.25" customWidth="1"/>
    <col min="95" max="95" width="10.25" customWidth="1"/>
    <col min="96" max="96" width="9.5" customWidth="1"/>
    <col min="97" max="97" width="12.625" customWidth="1"/>
    <col min="98" max="98" width="7.875" customWidth="1"/>
    <col min="99" max="99" width="11" customWidth="1"/>
    <col min="100" max="100" width="8" customWidth="1"/>
    <col min="101" max="101" width="11.125" customWidth="1"/>
    <col min="102" max="102" width="11.25" customWidth="1"/>
    <col min="103" max="103" width="14.5" customWidth="1"/>
    <col min="104" max="104" width="7.375" customWidth="1"/>
    <col min="105" max="105" width="10.5" customWidth="1"/>
    <col min="106" max="106" width="11.75" customWidth="1"/>
    <col min="107" max="107" width="7.25" customWidth="1"/>
    <col min="108" max="108" width="10.25" customWidth="1"/>
    <col min="109" max="109" width="7.25" customWidth="1"/>
    <col min="110" max="110" width="10.25" customWidth="1"/>
    <col min="111" max="111" width="9.5" customWidth="1"/>
    <col min="112" max="112" width="12.625" customWidth="1"/>
    <col min="113" max="113" width="7.875" customWidth="1"/>
    <col min="114" max="114" width="11" customWidth="1"/>
    <col min="115" max="115" width="8" customWidth="1"/>
    <col min="116" max="116" width="11.125" customWidth="1"/>
    <col min="117" max="117" width="11.25" customWidth="1"/>
    <col min="118" max="118" width="14.5" customWidth="1"/>
    <col min="119" max="119" width="7.375" customWidth="1"/>
    <col min="120" max="120" width="10.5" customWidth="1"/>
    <col min="121" max="121" width="9.5" customWidth="1"/>
    <col min="122" max="123" width="12" customWidth="1"/>
    <col min="124" max="124" width="10.25" customWidth="1"/>
    <col min="125" max="125" width="7.25" customWidth="1"/>
    <col min="126" max="126" width="10.25" customWidth="1"/>
    <col min="127" max="127" width="9.5" customWidth="1"/>
    <col min="128" max="128" width="12.625" customWidth="1"/>
    <col min="129" max="129" width="7.875" customWidth="1"/>
    <col min="130" max="130" width="11" customWidth="1"/>
    <col min="131" max="131" width="8" customWidth="1"/>
    <col min="132" max="132" width="11.125" customWidth="1"/>
    <col min="133" max="133" width="11.25" customWidth="1"/>
    <col min="134" max="134" width="14.5" customWidth="1"/>
    <col min="135" max="135" width="7.375" customWidth="1"/>
    <col min="136" max="136" width="10.5" customWidth="1"/>
    <col min="137" max="137" width="11.75" customWidth="1"/>
    <col min="138" max="138" width="7.25" customWidth="1"/>
    <col min="139" max="139" width="10.25" customWidth="1"/>
    <col min="140" max="140" width="7.25" customWidth="1"/>
    <col min="141" max="141" width="10.25" customWidth="1"/>
    <col min="142" max="142" width="9.5" customWidth="1"/>
    <col min="143" max="143" width="12.625" customWidth="1"/>
    <col min="144" max="144" width="7.875" customWidth="1"/>
    <col min="145" max="145" width="11" customWidth="1"/>
    <col min="146" max="146" width="8" customWidth="1"/>
    <col min="147" max="147" width="11.125" customWidth="1"/>
    <col min="148" max="148" width="11.25" customWidth="1"/>
    <col min="149" max="149" width="14.5" customWidth="1"/>
    <col min="150" max="150" width="7.375" customWidth="1"/>
    <col min="151" max="151" width="10.5" customWidth="1"/>
    <col min="152" max="152" width="9.5" customWidth="1"/>
    <col min="153" max="153" width="15.25" customWidth="1"/>
    <col min="154" max="154" width="20.75" customWidth="1"/>
    <col min="155" max="155" width="10.25" customWidth="1"/>
    <col min="156" max="156" width="7.25" customWidth="1"/>
    <col min="157" max="157" width="10.25" customWidth="1"/>
    <col min="158" max="158" width="9.5" customWidth="1"/>
    <col min="159" max="159" width="12.625" customWidth="1"/>
    <col min="160" max="160" width="7.875" customWidth="1"/>
    <col min="161" max="161" width="11" customWidth="1"/>
    <col min="162" max="162" width="8" customWidth="1"/>
    <col min="163" max="163" width="11.125" customWidth="1"/>
    <col min="164" max="164" width="11.25" customWidth="1"/>
    <col min="165" max="165" width="14.5" customWidth="1"/>
    <col min="166" max="166" width="7.375" customWidth="1"/>
    <col min="167" max="167" width="10.5" customWidth="1"/>
    <col min="168" max="168" width="11.75" customWidth="1"/>
    <col min="169" max="169" width="7.25" customWidth="1"/>
    <col min="170" max="170" width="10.25" customWidth="1"/>
    <col min="171" max="171" width="7.25" customWidth="1"/>
    <col min="172" max="172" width="10.25" customWidth="1"/>
    <col min="173" max="173" width="9.5" customWidth="1"/>
    <col min="174" max="174" width="12.625" customWidth="1"/>
    <col min="175" max="175" width="7.875" customWidth="1"/>
    <col min="176" max="176" width="11" customWidth="1"/>
    <col min="177" max="177" width="8" customWidth="1"/>
    <col min="178" max="178" width="11.125" customWidth="1"/>
    <col min="179" max="179" width="11.25" customWidth="1"/>
    <col min="180" max="180" width="14.5" customWidth="1"/>
    <col min="181" max="181" width="7.375" customWidth="1"/>
    <col min="182" max="182" width="10.5" customWidth="1"/>
    <col min="183" max="183" width="9.5" customWidth="1"/>
    <col min="184" max="184" width="24" customWidth="1"/>
    <col min="185" max="185" width="10" customWidth="1"/>
    <col min="186" max="186" width="10.25" customWidth="1"/>
    <col min="187" max="187" width="7.25" customWidth="1"/>
    <col min="188" max="188" width="10.25" customWidth="1"/>
    <col min="189" max="189" width="9.5" customWidth="1"/>
    <col min="190" max="190" width="12.625" customWidth="1"/>
    <col min="191" max="191" width="7.875" customWidth="1"/>
    <col min="192" max="192" width="11" customWidth="1"/>
    <col min="193" max="193" width="8" customWidth="1"/>
    <col min="194" max="194" width="11.125" customWidth="1"/>
    <col min="195" max="195" width="11.25" customWidth="1"/>
    <col min="196" max="196" width="14.5" customWidth="1"/>
    <col min="197" max="197" width="7.375" customWidth="1"/>
    <col min="198" max="198" width="10.5" customWidth="1"/>
    <col min="199" max="199" width="11.75" customWidth="1"/>
    <col min="200" max="200" width="7.25" customWidth="1"/>
    <col min="201" max="201" width="10.25" customWidth="1"/>
    <col min="202" max="202" width="7.25" customWidth="1"/>
    <col min="203" max="203" width="10.25" customWidth="1"/>
    <col min="204" max="204" width="9.5" customWidth="1"/>
    <col min="205" max="205" width="12.625" customWidth="1"/>
    <col min="206" max="206" width="7.875" customWidth="1"/>
    <col min="207" max="207" width="11" customWidth="1"/>
    <col min="208" max="208" width="8" customWidth="1"/>
    <col min="209" max="209" width="11.125" customWidth="1"/>
    <col min="210" max="210" width="11.25" customWidth="1"/>
    <col min="211" max="211" width="14.5" customWidth="1"/>
    <col min="212" max="212" width="7.375" customWidth="1"/>
    <col min="213" max="213" width="10.5" customWidth="1"/>
    <col min="214" max="214" width="9.5" customWidth="1"/>
    <col min="215" max="215" width="13.125" customWidth="1"/>
    <col min="216" max="216" width="12.875" customWidth="1"/>
    <col min="217" max="217" width="10.25" customWidth="1"/>
    <col min="218" max="218" width="7.25" customWidth="1"/>
    <col min="219" max="219" width="10.25" customWidth="1"/>
    <col min="220" max="220" width="9.5" customWidth="1"/>
    <col min="221" max="221" width="12.625" customWidth="1"/>
    <col min="222" max="222" width="7.875" customWidth="1"/>
    <col min="223" max="223" width="11" customWidth="1"/>
    <col min="224" max="224" width="8" customWidth="1"/>
    <col min="225" max="225" width="11.125" customWidth="1"/>
    <col min="226" max="226" width="11.25" customWidth="1"/>
    <col min="227" max="227" width="14.5" customWidth="1"/>
    <col min="228" max="228" width="7.375" customWidth="1"/>
    <col min="229" max="229" width="10.5" customWidth="1"/>
    <col min="230" max="230" width="11.75" customWidth="1"/>
    <col min="231" max="231" width="7.25" customWidth="1"/>
    <col min="232" max="232" width="10.25" customWidth="1"/>
    <col min="233" max="233" width="7.25" customWidth="1"/>
    <col min="234" max="234" width="10.25" customWidth="1"/>
    <col min="235" max="235" width="9.5" customWidth="1"/>
    <col min="236" max="236" width="12.625" customWidth="1"/>
    <col min="237" max="237" width="7.875" customWidth="1"/>
    <col min="238" max="238" width="11" customWidth="1"/>
    <col min="239" max="239" width="8" customWidth="1"/>
    <col min="240" max="240" width="11.125" customWidth="1"/>
    <col min="241" max="241" width="11.25" customWidth="1"/>
    <col min="242" max="242" width="14.5" customWidth="1"/>
    <col min="243" max="243" width="7.375" customWidth="1"/>
    <col min="244" max="244" width="10.5" customWidth="1"/>
    <col min="245" max="245" width="9.5" customWidth="1"/>
    <col min="246" max="246" width="16.125" customWidth="1"/>
    <col min="247" max="247" width="11.25" customWidth="1"/>
    <col min="248" max="248" width="10.25" customWidth="1"/>
    <col min="249" max="249" width="7.25" customWidth="1"/>
    <col min="250" max="256" width="10.25" customWidth="1"/>
  </cols>
  <sheetData>
    <row r="5" spans="2:39" ht="13.5" thickBot="1" x14ac:dyDescent="0.25"/>
    <row r="6" spans="2:39" ht="24" thickBot="1" x14ac:dyDescent="0.25">
      <c r="B6" s="372" t="s">
        <v>36</v>
      </c>
      <c r="C6" s="373"/>
      <c r="D6" s="373"/>
      <c r="E6" s="373"/>
      <c r="F6" s="373"/>
      <c r="G6" s="373"/>
      <c r="H6" s="373"/>
      <c r="I6" s="373"/>
      <c r="J6" s="373"/>
      <c r="K6" s="373"/>
      <c r="L6" s="373"/>
      <c r="M6" s="373"/>
      <c r="N6" s="373"/>
      <c r="O6" s="373"/>
      <c r="P6" s="373"/>
      <c r="Q6" s="373"/>
      <c r="R6" s="373"/>
      <c r="S6" s="373"/>
      <c r="T6" s="373"/>
      <c r="U6" s="373"/>
      <c r="V6" s="373"/>
      <c r="W6" s="373"/>
      <c r="X6" s="374"/>
      <c r="Y6" s="18"/>
      <c r="Z6" s="18"/>
      <c r="AA6" s="18" t="s">
        <v>42</v>
      </c>
      <c r="AB6" s="18" t="s">
        <v>43</v>
      </c>
      <c r="AC6" s="18" t="s">
        <v>44</v>
      </c>
      <c r="AD6" s="18" t="s">
        <v>45</v>
      </c>
      <c r="AE6" s="18"/>
      <c r="AF6" s="18" t="s">
        <v>40</v>
      </c>
      <c r="AG6" s="18" t="s">
        <v>41</v>
      </c>
      <c r="AH6" s="18" t="s">
        <v>42</v>
      </c>
      <c r="AI6" s="18" t="s">
        <v>43</v>
      </c>
      <c r="AJ6" s="18" t="s">
        <v>44</v>
      </c>
      <c r="AK6" s="18" t="s">
        <v>45</v>
      </c>
      <c r="AL6" s="18" t="s">
        <v>46</v>
      </c>
      <c r="AM6" s="18" t="s">
        <v>90</v>
      </c>
    </row>
    <row r="7" spans="2:39" ht="15.75" customHeight="1" x14ac:dyDescent="0.25">
      <c r="B7" s="375"/>
      <c r="C7" s="376"/>
      <c r="D7" s="376"/>
      <c r="E7" s="377"/>
      <c r="F7" s="378"/>
      <c r="G7" s="159"/>
      <c r="H7" s="159"/>
      <c r="I7" s="159"/>
      <c r="J7" s="379"/>
      <c r="K7" s="380" t="s">
        <v>72</v>
      </c>
      <c r="L7" s="322"/>
      <c r="M7" s="352"/>
      <c r="N7" s="381" t="s">
        <v>73</v>
      </c>
      <c r="O7" s="376"/>
      <c r="P7" s="376"/>
      <c r="Q7" s="376"/>
      <c r="R7" s="377"/>
      <c r="S7" s="382"/>
      <c r="T7" s="376"/>
      <c r="U7" s="376"/>
      <c r="V7" s="376"/>
      <c r="W7" s="376"/>
      <c r="X7" s="383"/>
      <c r="AA7" s="20">
        <f>G16</f>
        <v>0</v>
      </c>
      <c r="AB7" t="s">
        <v>47</v>
      </c>
      <c r="AC7" s="19" t="s">
        <v>67</v>
      </c>
      <c r="AD7" s="19" t="s">
        <v>62</v>
      </c>
      <c r="AE7" s="19"/>
      <c r="AF7">
        <f>K8</f>
        <v>0</v>
      </c>
      <c r="AG7" s="21">
        <f>N8</f>
        <v>0</v>
      </c>
      <c r="AL7" t="s">
        <v>71</v>
      </c>
      <c r="AM7" t="str">
        <f>IF(F8="","",F8)</f>
        <v/>
      </c>
    </row>
    <row r="8" spans="2:39" ht="12.75" customHeight="1" x14ac:dyDescent="0.2">
      <c r="B8" s="384"/>
      <c r="C8" s="385"/>
      <c r="D8" s="385"/>
      <c r="E8" s="386"/>
      <c r="F8" s="390" t="str">
        <f>IF(('fhwa 1391 rev 06-22'!D4)="","",('fhwa 1391 rev 06-22'!D4))</f>
        <v/>
      </c>
      <c r="G8" s="391"/>
      <c r="H8" s="391"/>
      <c r="I8" s="391"/>
      <c r="J8" s="392"/>
      <c r="K8" s="396">
        <f>'fhwa 1391 rev 06-22'!R7</f>
        <v>0</v>
      </c>
      <c r="L8" s="397"/>
      <c r="M8" s="398"/>
      <c r="N8" s="403">
        <f>SUM('fhwa 1391 rev 06-22'!N12,'fhwa 1391 rev 06-22'!N49,'fhwa 1391 rev 06-22'!N86,'fhwa 1391 rev 06-22'!N123,'fhwa 1391 rev 06-22'!N160,'fhwa 1391 rev 06-22'!N197,'fhwa 1391 rev 06-22'!N234,'fhwa 1391 rev 06-22'!N271,'fhwa 1391 rev 06-22'!N308,'fhwa 1391 rev 06-22'!N345,'fhwa 1391 rev 06-22'!N382,'fhwa 1391 rev 06-22'!N419,'fhwa 1391 rev 06-22'!N456,'fhwa 1391 rev 06-22'!N493,'fhwa 1391 rev 06-22'!N530,'fhwa 1391 rev 06-22'!N567,'fhwa 1391 rev 06-22'!N604,'fhwa 1391 rev 06-22'!N641,'fhwa 1391 rev 06-22'!N678,'fhwa 1391 rev 06-22'!N715,'fhwa 1391 rev 06-22'!N752,'fhwa 1391 rev 06-22'!N789,'fhwa 1391 rev 06-22'!N826,'fhwa 1391 rev 06-22'!N863,'fhwa 1391 rev 06-22'!N900,'fhwa 1391 rev 06-22'!N937,'fhwa 1391 rev 06-22'!N974,'fhwa 1391 rev 06-22'!N1011,'fhwa 1391 rev 06-22'!N1048,'fhwa 1391 rev 06-22'!N1085)+SUM('fhwa 1391 rev 06-22'!N1122,'fhwa 1391 rev 06-22'!N1159,'fhwa 1391 rev 06-22'!N1196,'fhwa 1391 rev 06-22'!N1233,'fhwa 1391 rev 06-22'!N1270,'fhwa 1391 rev 06-22'!N1307,'fhwa 1391 rev 06-22'!N1344,'fhwa 1391 rev 06-22'!N1381,'fhwa 1391 rev 06-22'!N1418,'fhwa 1391 rev 06-22'!N1455,'fhwa 1391 rev 06-22'!N1492,'fhwa 1391 rev 06-22'!N1529,'fhwa 1391 rev 06-22'!N1566,'fhwa 1391 rev 06-22'!N1603,'fhwa 1391 rev 06-22'!N1640,'fhwa 1391 rev 06-22'!N1677,'fhwa 1391 rev 06-22'!N1714,'fhwa 1391 rev 06-22'!N1751,'fhwa 1391 rev 06-22'!N1788,'fhwa 1391 rev 06-22'!N1825,'fhwa 1391 rev 06-22'!N1862,'fhwa 1391 rev 06-22'!N1899,'fhwa 1391 rev 06-22'!N1936,'fhwa 1391 rev 06-22'!N1973,'fhwa 1391 rev 06-22'!N2010,'fhwa 1391 rev 06-22'!N2047,'fhwa 1391 rev 06-22'!N2084,'fhwa 1391 rev 06-22'!N2121,'fhwa 1391 rev 06-22'!N2158,'fhwa 1391 rev 06-22'!N2195)+SUM('fhwa 1391 rev 06-22'!N2232,'fhwa 1391 rev 06-22'!N2269,'fhwa 1391 rev 06-22'!N2306,'fhwa 1391 rev 06-22'!N2343,'fhwa 1391 rev 06-22'!N2380,'fhwa 1391 rev 06-22'!N2417,'fhwa 1391 rev 06-22'!N2454,'fhwa 1391 rev 06-22'!N2491,'fhwa 1391 rev 06-22'!N2528,'fhwa 1391 rev 06-22'!N2565)</f>
        <v>0</v>
      </c>
      <c r="O8" s="404"/>
      <c r="P8" s="404"/>
      <c r="Q8" s="404"/>
      <c r="R8" s="405"/>
      <c r="S8" s="410"/>
      <c r="T8" s="411"/>
      <c r="U8" s="411"/>
      <c r="V8" s="411"/>
      <c r="W8" s="411"/>
      <c r="X8" s="412"/>
      <c r="AA8" s="20">
        <f>I16</f>
        <v>0</v>
      </c>
      <c r="AB8" t="s">
        <v>47</v>
      </c>
      <c r="AC8" s="19" t="s">
        <v>67</v>
      </c>
      <c r="AD8" s="19" t="s">
        <v>63</v>
      </c>
      <c r="AE8" s="19"/>
      <c r="AL8" t="s">
        <v>71</v>
      </c>
    </row>
    <row r="9" spans="2:39" ht="12.75" customHeight="1" x14ac:dyDescent="0.2">
      <c r="B9" s="384"/>
      <c r="C9" s="385"/>
      <c r="D9" s="385"/>
      <c r="E9" s="386"/>
      <c r="F9" s="393"/>
      <c r="G9" s="391"/>
      <c r="H9" s="391"/>
      <c r="I9" s="391"/>
      <c r="J9" s="392"/>
      <c r="K9" s="399"/>
      <c r="L9" s="397"/>
      <c r="M9" s="398"/>
      <c r="N9" s="406"/>
      <c r="O9" s="404"/>
      <c r="P9" s="404"/>
      <c r="Q9" s="404"/>
      <c r="R9" s="405"/>
      <c r="S9" s="413"/>
      <c r="T9" s="411"/>
      <c r="U9" s="411"/>
      <c r="V9" s="411"/>
      <c r="W9" s="411"/>
      <c r="X9" s="412"/>
      <c r="AA9" s="20">
        <f>K16</f>
        <v>0</v>
      </c>
      <c r="AB9" t="s">
        <v>47</v>
      </c>
      <c r="AC9" s="19" t="s">
        <v>67</v>
      </c>
      <c r="AD9" s="19" t="s">
        <v>64</v>
      </c>
      <c r="AE9" s="19"/>
      <c r="AL9" t="s">
        <v>71</v>
      </c>
    </row>
    <row r="10" spans="2:39" ht="13.5" customHeight="1" thickBot="1" x14ac:dyDescent="0.25">
      <c r="B10" s="387"/>
      <c r="C10" s="388"/>
      <c r="D10" s="388"/>
      <c r="E10" s="389"/>
      <c r="F10" s="394"/>
      <c r="G10" s="334"/>
      <c r="H10" s="334"/>
      <c r="I10" s="334"/>
      <c r="J10" s="395"/>
      <c r="K10" s="400"/>
      <c r="L10" s="401"/>
      <c r="M10" s="402"/>
      <c r="N10" s="407"/>
      <c r="O10" s="408"/>
      <c r="P10" s="408"/>
      <c r="Q10" s="408"/>
      <c r="R10" s="409"/>
      <c r="S10" s="414"/>
      <c r="T10" s="415"/>
      <c r="U10" s="415"/>
      <c r="V10" s="415"/>
      <c r="W10" s="415"/>
      <c r="X10" s="416"/>
      <c r="AA10" s="20">
        <f>M16</f>
        <v>0</v>
      </c>
      <c r="AB10" t="s">
        <v>47</v>
      </c>
      <c r="AC10" s="19" t="s">
        <v>67</v>
      </c>
      <c r="AD10" s="19" t="s">
        <v>65</v>
      </c>
      <c r="AE10" s="19"/>
      <c r="AL10" t="s">
        <v>71</v>
      </c>
    </row>
    <row r="11" spans="2:39" ht="19.5" customHeight="1" thickBot="1" x14ac:dyDescent="0.25">
      <c r="B11" s="369" t="str">
        <f>'fhwa 1391 rev 06-22'!A15</f>
        <v>This collection of information is required by law and regulation 23 U.S.C. 140a and 23 CFR Part 230. The OMB control number for this collection is 2125-0019 expiring in March 2025.</v>
      </c>
      <c r="C11" s="370"/>
      <c r="D11" s="370"/>
      <c r="E11" s="370"/>
      <c r="F11" s="370"/>
      <c r="G11" s="370"/>
      <c r="H11" s="370"/>
      <c r="I11" s="370"/>
      <c r="J11" s="370"/>
      <c r="K11" s="370"/>
      <c r="L11" s="370"/>
      <c r="M11" s="370"/>
      <c r="N11" s="370"/>
      <c r="O11" s="370"/>
      <c r="P11" s="370"/>
      <c r="Q11" s="370"/>
      <c r="R11" s="370"/>
      <c r="S11" s="370"/>
      <c r="T11" s="370"/>
      <c r="U11" s="370"/>
      <c r="V11" s="370"/>
      <c r="W11" s="370"/>
      <c r="X11" s="371"/>
      <c r="AA11" s="20">
        <f>O16</f>
        <v>0</v>
      </c>
      <c r="AB11" t="s">
        <v>47</v>
      </c>
      <c r="AC11" s="19" t="s">
        <v>67</v>
      </c>
      <c r="AD11" s="19" t="s">
        <v>66</v>
      </c>
      <c r="AE11" s="19"/>
      <c r="AL11" t="s">
        <v>71</v>
      </c>
    </row>
    <row r="12" spans="2:39" ht="20.25" customHeight="1" thickBot="1" x14ac:dyDescent="0.25">
      <c r="B12" s="357" t="str">
        <f>'fhwa 1391 rev 06-22'!A16</f>
        <v>6. WORKFORCE ON FEDERAL-AID AND CONSTRUCTION SITE(S) DURING LAST FULL PAY PERIOD ENDING IN JULY 2024</v>
      </c>
      <c r="C12" s="358"/>
      <c r="D12" s="358"/>
      <c r="E12" s="358"/>
      <c r="F12" s="358"/>
      <c r="G12" s="358"/>
      <c r="H12" s="358"/>
      <c r="I12" s="358"/>
      <c r="J12" s="358"/>
      <c r="K12" s="358"/>
      <c r="L12" s="358"/>
      <c r="M12" s="358"/>
      <c r="N12" s="358"/>
      <c r="O12" s="358"/>
      <c r="P12" s="358"/>
      <c r="Q12" s="358"/>
      <c r="R12" s="358"/>
      <c r="S12" s="358"/>
      <c r="T12" s="358"/>
      <c r="U12" s="358"/>
      <c r="V12" s="358"/>
      <c r="W12" s="358"/>
      <c r="X12" s="359"/>
      <c r="AA12" s="20">
        <f>Q16</f>
        <v>0</v>
      </c>
      <c r="AB12" t="s">
        <v>47</v>
      </c>
      <c r="AC12" s="19" t="s">
        <v>67</v>
      </c>
      <c r="AD12" s="19" t="s">
        <v>68</v>
      </c>
      <c r="AE12" s="19"/>
      <c r="AL12" t="s">
        <v>71</v>
      </c>
    </row>
    <row r="13" spans="2:39" ht="14.25" customHeight="1" thickTop="1" thickBot="1" x14ac:dyDescent="0.25">
      <c r="B13" s="360" t="s">
        <v>1</v>
      </c>
      <c r="C13" s="361"/>
      <c r="D13" s="361"/>
      <c r="E13" s="361"/>
      <c r="F13" s="361"/>
      <c r="G13" s="361"/>
      <c r="H13" s="361"/>
      <c r="I13" s="361"/>
      <c r="J13" s="361"/>
      <c r="K13" s="361"/>
      <c r="L13" s="361"/>
      <c r="M13" s="361"/>
      <c r="N13" s="361"/>
      <c r="O13" s="361"/>
      <c r="P13" s="361"/>
      <c r="Q13" s="361"/>
      <c r="R13" s="361"/>
      <c r="S13" s="361"/>
      <c r="T13" s="362"/>
      <c r="U13" s="363" t="s">
        <v>2</v>
      </c>
      <c r="V13" s="361"/>
      <c r="W13" s="361"/>
      <c r="X13" s="364"/>
      <c r="AA13" s="20">
        <f>S16</f>
        <v>0</v>
      </c>
      <c r="AB13" t="s">
        <v>47</v>
      </c>
      <c r="AC13" s="19" t="s">
        <v>67</v>
      </c>
      <c r="AD13" s="19" t="s">
        <v>70</v>
      </c>
      <c r="AE13" s="19"/>
      <c r="AL13" t="s">
        <v>71</v>
      </c>
    </row>
    <row r="14" spans="2:39" ht="70.5" customHeight="1" thickTop="1" thickBot="1" x14ac:dyDescent="0.25">
      <c r="B14" s="10" t="s">
        <v>3</v>
      </c>
      <c r="C14" s="365" t="s">
        <v>4</v>
      </c>
      <c r="D14" s="366"/>
      <c r="E14" s="328" t="s">
        <v>33</v>
      </c>
      <c r="F14" s="367"/>
      <c r="G14" s="368" t="s">
        <v>97</v>
      </c>
      <c r="H14" s="325"/>
      <c r="I14" s="324" t="s">
        <v>156</v>
      </c>
      <c r="J14" s="325"/>
      <c r="K14" s="324" t="s">
        <v>94</v>
      </c>
      <c r="L14" s="325"/>
      <c r="M14" s="324" t="s">
        <v>0</v>
      </c>
      <c r="N14" s="325"/>
      <c r="O14" s="324" t="s">
        <v>95</v>
      </c>
      <c r="P14" s="325"/>
      <c r="Q14" s="324" t="s">
        <v>34</v>
      </c>
      <c r="R14" s="325"/>
      <c r="S14" s="324" t="s">
        <v>155</v>
      </c>
      <c r="T14" s="326"/>
      <c r="U14" s="327" t="s">
        <v>24</v>
      </c>
      <c r="V14" s="327"/>
      <c r="W14" s="328" t="s">
        <v>5</v>
      </c>
      <c r="X14" s="329"/>
      <c r="AA14" s="20">
        <f>H16</f>
        <v>0</v>
      </c>
      <c r="AB14" t="s">
        <v>47</v>
      </c>
      <c r="AC14" s="19" t="s">
        <v>69</v>
      </c>
      <c r="AD14" s="19" t="s">
        <v>62</v>
      </c>
      <c r="AE14" s="19"/>
      <c r="AL14" t="s">
        <v>71</v>
      </c>
    </row>
    <row r="15" spans="2:39" ht="16.5" thickBot="1" x14ac:dyDescent="0.3">
      <c r="B15" s="11"/>
      <c r="C15" s="1" t="s">
        <v>6</v>
      </c>
      <c r="D15" s="2" t="s">
        <v>7</v>
      </c>
      <c r="E15" s="3" t="s">
        <v>6</v>
      </c>
      <c r="F15" s="2" t="s">
        <v>7</v>
      </c>
      <c r="G15" s="4" t="s">
        <v>6</v>
      </c>
      <c r="H15" s="5" t="s">
        <v>7</v>
      </c>
      <c r="I15" s="6" t="s">
        <v>6</v>
      </c>
      <c r="J15" s="5" t="s">
        <v>7</v>
      </c>
      <c r="K15" s="6" t="s">
        <v>6</v>
      </c>
      <c r="L15" s="5" t="s">
        <v>7</v>
      </c>
      <c r="M15" s="6" t="s">
        <v>6</v>
      </c>
      <c r="N15" s="5" t="s">
        <v>7</v>
      </c>
      <c r="O15" s="6" t="s">
        <v>6</v>
      </c>
      <c r="P15" s="5" t="s">
        <v>7</v>
      </c>
      <c r="Q15" s="6" t="s">
        <v>6</v>
      </c>
      <c r="R15" s="5" t="s">
        <v>7</v>
      </c>
      <c r="S15" s="6" t="s">
        <v>6</v>
      </c>
      <c r="T15" s="17" t="s">
        <v>7</v>
      </c>
      <c r="U15" s="16" t="s">
        <v>6</v>
      </c>
      <c r="V15" s="2" t="s">
        <v>7</v>
      </c>
      <c r="W15" s="3" t="s">
        <v>6</v>
      </c>
      <c r="X15" s="12" t="s">
        <v>7</v>
      </c>
      <c r="AA15" s="20">
        <f>J16</f>
        <v>0</v>
      </c>
      <c r="AB15" t="s">
        <v>47</v>
      </c>
      <c r="AC15" s="19" t="s">
        <v>69</v>
      </c>
      <c r="AD15" s="19" t="s">
        <v>63</v>
      </c>
      <c r="AE15" s="19"/>
      <c r="AL15" t="s">
        <v>71</v>
      </c>
    </row>
    <row r="16" spans="2:39" ht="16.5" thickBot="1" x14ac:dyDescent="0.25">
      <c r="B16" s="13" t="s">
        <v>8</v>
      </c>
      <c r="C16" s="116">
        <f>G16+I16+K16+M16+O16+Q16+S16</f>
        <v>0</v>
      </c>
      <c r="D16" s="117">
        <f t="shared" ref="C16:D30" si="0">H16+J16+L16+N16+P16+R16+T16</f>
        <v>0</v>
      </c>
      <c r="E16" s="118">
        <f t="shared" ref="E16:F30" si="1">G16+I16+K16+M16+O16+Q16</f>
        <v>0</v>
      </c>
      <c r="F16" s="117">
        <f t="shared" si="1"/>
        <v>0</v>
      </c>
      <c r="G16" s="97">
        <f>'fhwa 1391 rev 06-22'!F20+'fhwa 1391 rev 06-22'!F57+'fhwa 1391 rev 06-22'!F94+'fhwa 1391 rev 06-22'!F131+'fhwa 1391 rev 06-22'!F168+'fhwa 1391 rev 06-22'!F205+'fhwa 1391 rev 06-22'!F242+'fhwa 1391 rev 06-22'!F279+'fhwa 1391 rev 06-22'!F316+'fhwa 1391 rev 06-22'!F353+'fhwa 1391 rev 06-22'!F390+'fhwa 1391 rev 06-22'!F427+'fhwa 1391 rev 06-22'!F464+'fhwa 1391 rev 06-22'!F501+'fhwa 1391 rev 06-22'!F538+'fhwa 1391 rev 06-22'!F575+'fhwa 1391 rev 06-22'!F612+'fhwa 1391 rev 06-22'!F649+'fhwa 1391 rev 06-22'!F686+'fhwa 1391 rev 06-22'!F723+'fhwa 1391 rev 06-22'!F760+'fhwa 1391 rev 06-22'!F797+'fhwa 1391 rev 06-22'!F834+'fhwa 1391 rev 06-22'!F871+'fhwa 1391 rev 06-22'!F908+'fhwa 1391 rev 06-22'!F945+'fhwa 1391 rev 06-22'!F982+'fhwa 1391 rev 06-22'!F1019+'fhwa 1391 rev 06-22'!F1056+'fhwa 1391 rev 06-22'!F1093+'fhwa 1391 rev 06-22'!F1130+'fhwa 1391 rev 06-22'!F1167+'fhwa 1391 rev 06-22'!F1204+'fhwa 1391 rev 06-22'!F1241+'fhwa 1391 rev 06-22'!F1278+'fhwa 1391 rev 06-22'!F1315+'fhwa 1391 rev 06-22'!F1352+'fhwa 1391 rev 06-22'!F1389+'fhwa 1391 rev 06-22'!F1426+'fhwa 1391 rev 06-22'!F1463+'fhwa 1391 rev 06-22'!F1500+'fhwa 1391 rev 06-22'!F1537+'fhwa 1391 rev 06-22'!F1574+'fhwa 1391 rev 06-22'!F1611+'fhwa 1391 rev 06-22'!F1648+'fhwa 1391 rev 06-22'!F1685+'fhwa 1391 rev 06-22'!F1722+'fhwa 1391 rev 06-22'!F1759+'fhwa 1391 rev 06-22'!F1796+'fhwa 1391 rev 06-22'!F1833+'fhwa 1391 rev 06-22'!F1870+'fhwa 1391 rev 06-22'!F1907+'fhwa 1391 rev 06-22'!F1944+'fhwa 1391 rev 06-22'!F1981+'fhwa 1391 rev 06-22'!F2018+'fhwa 1391 rev 06-22'!F2055+'fhwa 1391 rev 06-22'!F2092+'fhwa 1391 rev 06-22'!F2129+'fhwa 1391 rev 06-22'!F2166+'fhwa 1391 rev 06-22'!F2203+'fhwa 1391 rev 06-22'!F2240+'fhwa 1391 rev 06-22'!F2277+'fhwa 1391 rev 06-22'!F2314+'fhwa 1391 rev 06-22'!F2351+'fhwa 1391 rev 06-22'!F2388+'fhwa 1391 rev 06-22'!F2425+'fhwa 1391 rev 06-22'!F2462+'fhwa 1391 rev 06-22'!F2499+'fhwa 1391 rev 06-22'!F2536+'fhwa 1391 rev 06-22'!F2573</f>
        <v>0</v>
      </c>
      <c r="H16" s="98">
        <f>'fhwa 1391 rev 06-22'!G20+'fhwa 1391 rev 06-22'!G57+'fhwa 1391 rev 06-22'!G94+'fhwa 1391 rev 06-22'!G131+'fhwa 1391 rev 06-22'!G168+'fhwa 1391 rev 06-22'!G205+'fhwa 1391 rev 06-22'!G242+'fhwa 1391 rev 06-22'!G279+'fhwa 1391 rev 06-22'!G316+'fhwa 1391 rev 06-22'!G353+'fhwa 1391 rev 06-22'!G390+'fhwa 1391 rev 06-22'!G427+'fhwa 1391 rev 06-22'!G464+'fhwa 1391 rev 06-22'!G501+'fhwa 1391 rev 06-22'!G538+'fhwa 1391 rev 06-22'!G575+'fhwa 1391 rev 06-22'!G612+'fhwa 1391 rev 06-22'!G649+'fhwa 1391 rev 06-22'!G686+'fhwa 1391 rev 06-22'!G723+'fhwa 1391 rev 06-22'!G760+'fhwa 1391 rev 06-22'!G797+'fhwa 1391 rev 06-22'!G834+'fhwa 1391 rev 06-22'!G871+'fhwa 1391 rev 06-22'!G908+'fhwa 1391 rev 06-22'!G945+'fhwa 1391 rev 06-22'!G982+'fhwa 1391 rev 06-22'!G1019+'fhwa 1391 rev 06-22'!G1056+'fhwa 1391 rev 06-22'!G1093+'fhwa 1391 rev 06-22'!G1130+'fhwa 1391 rev 06-22'!G1167+'fhwa 1391 rev 06-22'!G1204+'fhwa 1391 rev 06-22'!G1241+'fhwa 1391 rev 06-22'!G1278+'fhwa 1391 rev 06-22'!G1315+'fhwa 1391 rev 06-22'!G1352+'fhwa 1391 rev 06-22'!G1389+'fhwa 1391 rev 06-22'!G1426+'fhwa 1391 rev 06-22'!G1463+'fhwa 1391 rev 06-22'!G1500+'fhwa 1391 rev 06-22'!G1537+'fhwa 1391 rev 06-22'!G1574+'fhwa 1391 rev 06-22'!G1611+'fhwa 1391 rev 06-22'!G1648+'fhwa 1391 rev 06-22'!G1685+'fhwa 1391 rev 06-22'!G1722+'fhwa 1391 rev 06-22'!G1759+'fhwa 1391 rev 06-22'!G1796+'fhwa 1391 rev 06-22'!G1833+'fhwa 1391 rev 06-22'!G1870+'fhwa 1391 rev 06-22'!G1907+'fhwa 1391 rev 06-22'!G1944+'fhwa 1391 rev 06-22'!G1981+'fhwa 1391 rev 06-22'!G2018+'fhwa 1391 rev 06-22'!G2055+'fhwa 1391 rev 06-22'!G2092+'fhwa 1391 rev 06-22'!G2129+'fhwa 1391 rev 06-22'!G2166+'fhwa 1391 rev 06-22'!G2203+'fhwa 1391 rev 06-22'!G2240+'fhwa 1391 rev 06-22'!G2277+'fhwa 1391 rev 06-22'!G2314+'fhwa 1391 rev 06-22'!G2351+'fhwa 1391 rev 06-22'!G2388+'fhwa 1391 rev 06-22'!G2425+'fhwa 1391 rev 06-22'!G2462+'fhwa 1391 rev 06-22'!G2499+'fhwa 1391 rev 06-22'!G2536+'fhwa 1391 rev 06-22'!G2573</f>
        <v>0</v>
      </c>
      <c r="I16" s="99">
        <f>'fhwa 1391 rev 06-22'!H20+'fhwa 1391 rev 06-22'!H57+'fhwa 1391 rev 06-22'!H94+'fhwa 1391 rev 06-22'!H131+'fhwa 1391 rev 06-22'!H168+'fhwa 1391 rev 06-22'!H205+'fhwa 1391 rev 06-22'!H242+'fhwa 1391 rev 06-22'!H279+'fhwa 1391 rev 06-22'!H316+'fhwa 1391 rev 06-22'!H353+'fhwa 1391 rev 06-22'!H390+'fhwa 1391 rev 06-22'!H427+'fhwa 1391 rev 06-22'!H464+'fhwa 1391 rev 06-22'!H501+'fhwa 1391 rev 06-22'!H538+'fhwa 1391 rev 06-22'!H575+'fhwa 1391 rev 06-22'!H612+'fhwa 1391 rev 06-22'!H649+'fhwa 1391 rev 06-22'!H686+'fhwa 1391 rev 06-22'!H723+'fhwa 1391 rev 06-22'!H760+'fhwa 1391 rev 06-22'!H797+'fhwa 1391 rev 06-22'!H834+'fhwa 1391 rev 06-22'!H871+'fhwa 1391 rev 06-22'!H908+'fhwa 1391 rev 06-22'!H945+'fhwa 1391 rev 06-22'!H982+'fhwa 1391 rev 06-22'!H1019+'fhwa 1391 rev 06-22'!H1056+'fhwa 1391 rev 06-22'!H1093+'fhwa 1391 rev 06-22'!H1130+'fhwa 1391 rev 06-22'!H1167+'fhwa 1391 rev 06-22'!H1204+'fhwa 1391 rev 06-22'!H1241+'fhwa 1391 rev 06-22'!H1278+'fhwa 1391 rev 06-22'!H1315+'fhwa 1391 rev 06-22'!H1352+'fhwa 1391 rev 06-22'!H1389+'fhwa 1391 rev 06-22'!H1426+'fhwa 1391 rev 06-22'!H1463+'fhwa 1391 rev 06-22'!H1500+'fhwa 1391 rev 06-22'!H1537+'fhwa 1391 rev 06-22'!H1574+'fhwa 1391 rev 06-22'!H1611+'fhwa 1391 rev 06-22'!H1648+'fhwa 1391 rev 06-22'!H1685+'fhwa 1391 rev 06-22'!H1722+'fhwa 1391 rev 06-22'!H1759+'fhwa 1391 rev 06-22'!H1796+'fhwa 1391 rev 06-22'!H1833+'fhwa 1391 rev 06-22'!H1870+'fhwa 1391 rev 06-22'!H1907+'fhwa 1391 rev 06-22'!H1944+'fhwa 1391 rev 06-22'!H1981+'fhwa 1391 rev 06-22'!H2018+'fhwa 1391 rev 06-22'!H2055+'fhwa 1391 rev 06-22'!H2092+'fhwa 1391 rev 06-22'!H2129+'fhwa 1391 rev 06-22'!H2166+'fhwa 1391 rev 06-22'!H2203+'fhwa 1391 rev 06-22'!H2240+'fhwa 1391 rev 06-22'!H2277+'fhwa 1391 rev 06-22'!H2314+'fhwa 1391 rev 06-22'!H2351+'fhwa 1391 rev 06-22'!H2388+'fhwa 1391 rev 06-22'!H2425+'fhwa 1391 rev 06-22'!H2462+'fhwa 1391 rev 06-22'!H2499+'fhwa 1391 rev 06-22'!H2536+'fhwa 1391 rev 06-22'!H2573</f>
        <v>0</v>
      </c>
      <c r="J16" s="98">
        <f>'fhwa 1391 rev 06-22'!I20+'fhwa 1391 rev 06-22'!I57+'fhwa 1391 rev 06-22'!I94+'fhwa 1391 rev 06-22'!I131+'fhwa 1391 rev 06-22'!I168+'fhwa 1391 rev 06-22'!I205+'fhwa 1391 rev 06-22'!I242+'fhwa 1391 rev 06-22'!I279+'fhwa 1391 rev 06-22'!I316+'fhwa 1391 rev 06-22'!I353+'fhwa 1391 rev 06-22'!I390+'fhwa 1391 rev 06-22'!I427+'fhwa 1391 rev 06-22'!I464+'fhwa 1391 rev 06-22'!I501+'fhwa 1391 rev 06-22'!I538+'fhwa 1391 rev 06-22'!I575+'fhwa 1391 rev 06-22'!I612+'fhwa 1391 rev 06-22'!I649+'fhwa 1391 rev 06-22'!I686+'fhwa 1391 rev 06-22'!I723+'fhwa 1391 rev 06-22'!I760+'fhwa 1391 rev 06-22'!I797+'fhwa 1391 rev 06-22'!I834+'fhwa 1391 rev 06-22'!I871+'fhwa 1391 rev 06-22'!I908+'fhwa 1391 rev 06-22'!I945+'fhwa 1391 rev 06-22'!I982+'fhwa 1391 rev 06-22'!I1019+'fhwa 1391 rev 06-22'!I1056+'fhwa 1391 rev 06-22'!I1093+'fhwa 1391 rev 06-22'!I1130+'fhwa 1391 rev 06-22'!I1167+'fhwa 1391 rev 06-22'!I1204+'fhwa 1391 rev 06-22'!I1241+'fhwa 1391 rev 06-22'!I1278+'fhwa 1391 rev 06-22'!I1315+'fhwa 1391 rev 06-22'!I1352+'fhwa 1391 rev 06-22'!I1389+'fhwa 1391 rev 06-22'!I1426+'fhwa 1391 rev 06-22'!I1463+'fhwa 1391 rev 06-22'!I1500+'fhwa 1391 rev 06-22'!I1537+'fhwa 1391 rev 06-22'!I1574+'fhwa 1391 rev 06-22'!I1611+'fhwa 1391 rev 06-22'!I1648+'fhwa 1391 rev 06-22'!I1685+'fhwa 1391 rev 06-22'!I1722+'fhwa 1391 rev 06-22'!I1759+'fhwa 1391 rev 06-22'!I1796+'fhwa 1391 rev 06-22'!I1833+'fhwa 1391 rev 06-22'!I1870+'fhwa 1391 rev 06-22'!I1907+'fhwa 1391 rev 06-22'!I1944+'fhwa 1391 rev 06-22'!I1981+'fhwa 1391 rev 06-22'!I2018+'fhwa 1391 rev 06-22'!I2055+'fhwa 1391 rev 06-22'!I2092+'fhwa 1391 rev 06-22'!I2129+'fhwa 1391 rev 06-22'!I2166+'fhwa 1391 rev 06-22'!I2203+'fhwa 1391 rev 06-22'!I2240+'fhwa 1391 rev 06-22'!I2277+'fhwa 1391 rev 06-22'!I2314+'fhwa 1391 rev 06-22'!I2351+'fhwa 1391 rev 06-22'!I2388+'fhwa 1391 rev 06-22'!I2425+'fhwa 1391 rev 06-22'!I2462+'fhwa 1391 rev 06-22'!I2499+'fhwa 1391 rev 06-22'!I2536+'fhwa 1391 rev 06-22'!I2573</f>
        <v>0</v>
      </c>
      <c r="K16" s="99">
        <f>'fhwa 1391 rev 06-22'!J20+'fhwa 1391 rev 06-22'!J57+'fhwa 1391 rev 06-22'!J94+'fhwa 1391 rev 06-22'!J131+'fhwa 1391 rev 06-22'!J168+'fhwa 1391 rev 06-22'!J205+'fhwa 1391 rev 06-22'!J242+'fhwa 1391 rev 06-22'!J279+'fhwa 1391 rev 06-22'!J316+'fhwa 1391 rev 06-22'!J353+'fhwa 1391 rev 06-22'!J390+'fhwa 1391 rev 06-22'!J427+'fhwa 1391 rev 06-22'!J464+'fhwa 1391 rev 06-22'!J501+'fhwa 1391 rev 06-22'!J538+'fhwa 1391 rev 06-22'!J575+'fhwa 1391 rev 06-22'!J612+'fhwa 1391 rev 06-22'!J649+'fhwa 1391 rev 06-22'!J686+'fhwa 1391 rev 06-22'!J723+'fhwa 1391 rev 06-22'!J760+'fhwa 1391 rev 06-22'!J797+'fhwa 1391 rev 06-22'!J834+'fhwa 1391 rev 06-22'!J871+'fhwa 1391 rev 06-22'!J908+'fhwa 1391 rev 06-22'!J945+'fhwa 1391 rev 06-22'!J982+'fhwa 1391 rev 06-22'!J1019+'fhwa 1391 rev 06-22'!J1056+'fhwa 1391 rev 06-22'!J1093+'fhwa 1391 rev 06-22'!J1130+'fhwa 1391 rev 06-22'!J1167+'fhwa 1391 rev 06-22'!J1204+'fhwa 1391 rev 06-22'!J1241+'fhwa 1391 rev 06-22'!J1278+'fhwa 1391 rev 06-22'!J1315+'fhwa 1391 rev 06-22'!J1352+'fhwa 1391 rev 06-22'!J1389+'fhwa 1391 rev 06-22'!J1426+'fhwa 1391 rev 06-22'!J1463+'fhwa 1391 rev 06-22'!J1500+'fhwa 1391 rev 06-22'!J1537+'fhwa 1391 rev 06-22'!J1574+'fhwa 1391 rev 06-22'!J1611+'fhwa 1391 rev 06-22'!J1648+'fhwa 1391 rev 06-22'!J1685+'fhwa 1391 rev 06-22'!J1722+'fhwa 1391 rev 06-22'!J1759+'fhwa 1391 rev 06-22'!J1796+'fhwa 1391 rev 06-22'!J1833+'fhwa 1391 rev 06-22'!J1870+'fhwa 1391 rev 06-22'!J1907+'fhwa 1391 rev 06-22'!J1944+'fhwa 1391 rev 06-22'!J1981+'fhwa 1391 rev 06-22'!J2018+'fhwa 1391 rev 06-22'!J2055+'fhwa 1391 rev 06-22'!J2092+'fhwa 1391 rev 06-22'!J2129+'fhwa 1391 rev 06-22'!J2166+'fhwa 1391 rev 06-22'!J2203+'fhwa 1391 rev 06-22'!J2240+'fhwa 1391 rev 06-22'!J2277+'fhwa 1391 rev 06-22'!J2314+'fhwa 1391 rev 06-22'!J2351+'fhwa 1391 rev 06-22'!J2388+'fhwa 1391 rev 06-22'!J2425+'fhwa 1391 rev 06-22'!J2462+'fhwa 1391 rev 06-22'!J2499+'fhwa 1391 rev 06-22'!J2536+'fhwa 1391 rev 06-22'!J2573</f>
        <v>0</v>
      </c>
      <c r="L16" s="98">
        <f>'fhwa 1391 rev 06-22'!K20+'fhwa 1391 rev 06-22'!K57+'fhwa 1391 rev 06-22'!K94+'fhwa 1391 rev 06-22'!K131+'fhwa 1391 rev 06-22'!K168+'fhwa 1391 rev 06-22'!K205+'fhwa 1391 rev 06-22'!K242+'fhwa 1391 rev 06-22'!K279+'fhwa 1391 rev 06-22'!K316+'fhwa 1391 rev 06-22'!K353+'fhwa 1391 rev 06-22'!K390+'fhwa 1391 rev 06-22'!K427+'fhwa 1391 rev 06-22'!K464+'fhwa 1391 rev 06-22'!K501+'fhwa 1391 rev 06-22'!K538+'fhwa 1391 rev 06-22'!K575+'fhwa 1391 rev 06-22'!K612+'fhwa 1391 rev 06-22'!K649+'fhwa 1391 rev 06-22'!K686+'fhwa 1391 rev 06-22'!K723+'fhwa 1391 rev 06-22'!K760+'fhwa 1391 rev 06-22'!K797+'fhwa 1391 rev 06-22'!K834+'fhwa 1391 rev 06-22'!K871+'fhwa 1391 rev 06-22'!K908+'fhwa 1391 rev 06-22'!K945+'fhwa 1391 rev 06-22'!K982+'fhwa 1391 rev 06-22'!K1019+'fhwa 1391 rev 06-22'!K1056+'fhwa 1391 rev 06-22'!K1093+'fhwa 1391 rev 06-22'!K1130+'fhwa 1391 rev 06-22'!K1167+'fhwa 1391 rev 06-22'!K1204+'fhwa 1391 rev 06-22'!K1241+'fhwa 1391 rev 06-22'!K1278+'fhwa 1391 rev 06-22'!K1315+'fhwa 1391 rev 06-22'!K1352+'fhwa 1391 rev 06-22'!K1389+'fhwa 1391 rev 06-22'!K1426+'fhwa 1391 rev 06-22'!K1463+'fhwa 1391 rev 06-22'!K1500+'fhwa 1391 rev 06-22'!K1537+'fhwa 1391 rev 06-22'!K1574+'fhwa 1391 rev 06-22'!K1611+'fhwa 1391 rev 06-22'!K1648+'fhwa 1391 rev 06-22'!K1685+'fhwa 1391 rev 06-22'!K1722+'fhwa 1391 rev 06-22'!K1759+'fhwa 1391 rev 06-22'!K1796+'fhwa 1391 rev 06-22'!K1833+'fhwa 1391 rev 06-22'!K1870+'fhwa 1391 rev 06-22'!K1907+'fhwa 1391 rev 06-22'!K1944+'fhwa 1391 rev 06-22'!K1981+'fhwa 1391 rev 06-22'!K2018+'fhwa 1391 rev 06-22'!K2055+'fhwa 1391 rev 06-22'!K2092+'fhwa 1391 rev 06-22'!K2129+'fhwa 1391 rev 06-22'!K2166+'fhwa 1391 rev 06-22'!K2203+'fhwa 1391 rev 06-22'!K2240+'fhwa 1391 rev 06-22'!K2277+'fhwa 1391 rev 06-22'!K2314+'fhwa 1391 rev 06-22'!K2351+'fhwa 1391 rev 06-22'!K2388+'fhwa 1391 rev 06-22'!K2425+'fhwa 1391 rev 06-22'!K2462+'fhwa 1391 rev 06-22'!K2499+'fhwa 1391 rev 06-22'!K2536+'fhwa 1391 rev 06-22'!K2573</f>
        <v>0</v>
      </c>
      <c r="M16" s="99">
        <f>'fhwa 1391 rev 06-22'!L20+'fhwa 1391 rev 06-22'!L57+'fhwa 1391 rev 06-22'!L94+'fhwa 1391 rev 06-22'!L131+'fhwa 1391 rev 06-22'!L168+'fhwa 1391 rev 06-22'!L205+'fhwa 1391 rev 06-22'!L242+'fhwa 1391 rev 06-22'!L279+'fhwa 1391 rev 06-22'!L316+'fhwa 1391 rev 06-22'!L353+'fhwa 1391 rev 06-22'!L390+'fhwa 1391 rev 06-22'!L427+'fhwa 1391 rev 06-22'!L464+'fhwa 1391 rev 06-22'!L501+'fhwa 1391 rev 06-22'!L538+'fhwa 1391 rev 06-22'!L575+'fhwa 1391 rev 06-22'!L612+'fhwa 1391 rev 06-22'!L649+'fhwa 1391 rev 06-22'!L686+'fhwa 1391 rev 06-22'!L723+'fhwa 1391 rev 06-22'!L760+'fhwa 1391 rev 06-22'!L797+'fhwa 1391 rev 06-22'!L834+'fhwa 1391 rev 06-22'!L871+'fhwa 1391 rev 06-22'!L908+'fhwa 1391 rev 06-22'!L945+'fhwa 1391 rev 06-22'!L982+'fhwa 1391 rev 06-22'!L1019+'fhwa 1391 rev 06-22'!L1056+'fhwa 1391 rev 06-22'!L1093+'fhwa 1391 rev 06-22'!L1130+'fhwa 1391 rev 06-22'!L1167+'fhwa 1391 rev 06-22'!L1204+'fhwa 1391 rev 06-22'!L1241+'fhwa 1391 rev 06-22'!L1278+'fhwa 1391 rev 06-22'!L1315+'fhwa 1391 rev 06-22'!L1352+'fhwa 1391 rev 06-22'!L1389+'fhwa 1391 rev 06-22'!L1426+'fhwa 1391 rev 06-22'!L1463+'fhwa 1391 rev 06-22'!L1500+'fhwa 1391 rev 06-22'!L1537+'fhwa 1391 rev 06-22'!L1574+'fhwa 1391 rev 06-22'!L1611+'fhwa 1391 rev 06-22'!L1648+'fhwa 1391 rev 06-22'!L1685+'fhwa 1391 rev 06-22'!L1722+'fhwa 1391 rev 06-22'!L1759+'fhwa 1391 rev 06-22'!L1796+'fhwa 1391 rev 06-22'!L1833+'fhwa 1391 rev 06-22'!L1870+'fhwa 1391 rev 06-22'!L1907+'fhwa 1391 rev 06-22'!L1944+'fhwa 1391 rev 06-22'!L1981+'fhwa 1391 rev 06-22'!L2018+'fhwa 1391 rev 06-22'!L2055+'fhwa 1391 rev 06-22'!L2092+'fhwa 1391 rev 06-22'!L2129+'fhwa 1391 rev 06-22'!L2166+'fhwa 1391 rev 06-22'!L2203+'fhwa 1391 rev 06-22'!L2240+'fhwa 1391 rev 06-22'!L2277+'fhwa 1391 rev 06-22'!L2314+'fhwa 1391 rev 06-22'!L2351+'fhwa 1391 rev 06-22'!L2388+'fhwa 1391 rev 06-22'!L2425+'fhwa 1391 rev 06-22'!L2462+'fhwa 1391 rev 06-22'!L2499+'fhwa 1391 rev 06-22'!L2536+'fhwa 1391 rev 06-22'!L2573</f>
        <v>0</v>
      </c>
      <c r="N16" s="98">
        <f>'fhwa 1391 rev 06-22'!M20+'fhwa 1391 rev 06-22'!M57+'fhwa 1391 rev 06-22'!M94+'fhwa 1391 rev 06-22'!M131+'fhwa 1391 rev 06-22'!M168+'fhwa 1391 rev 06-22'!M205+'fhwa 1391 rev 06-22'!M242+'fhwa 1391 rev 06-22'!M279+'fhwa 1391 rev 06-22'!M316+'fhwa 1391 rev 06-22'!M353+'fhwa 1391 rev 06-22'!M390+'fhwa 1391 rev 06-22'!M427+'fhwa 1391 rev 06-22'!M464+'fhwa 1391 rev 06-22'!M501+'fhwa 1391 rev 06-22'!M538+'fhwa 1391 rev 06-22'!M575+'fhwa 1391 rev 06-22'!M612+'fhwa 1391 rev 06-22'!M649+'fhwa 1391 rev 06-22'!M686+'fhwa 1391 rev 06-22'!M723+'fhwa 1391 rev 06-22'!M760+'fhwa 1391 rev 06-22'!M797+'fhwa 1391 rev 06-22'!M834+'fhwa 1391 rev 06-22'!M871+'fhwa 1391 rev 06-22'!M908+'fhwa 1391 rev 06-22'!M945+'fhwa 1391 rev 06-22'!M982+'fhwa 1391 rev 06-22'!M1019+'fhwa 1391 rev 06-22'!M1056+'fhwa 1391 rev 06-22'!M1093+'fhwa 1391 rev 06-22'!M1130+'fhwa 1391 rev 06-22'!M1167+'fhwa 1391 rev 06-22'!M1204+'fhwa 1391 rev 06-22'!M1241+'fhwa 1391 rev 06-22'!M1278+'fhwa 1391 rev 06-22'!M1315+'fhwa 1391 rev 06-22'!M1352+'fhwa 1391 rev 06-22'!M1389+'fhwa 1391 rev 06-22'!M1426+'fhwa 1391 rev 06-22'!M1463+'fhwa 1391 rev 06-22'!M1500+'fhwa 1391 rev 06-22'!M1537+'fhwa 1391 rev 06-22'!M1574+'fhwa 1391 rev 06-22'!M1611+'fhwa 1391 rev 06-22'!M1648+'fhwa 1391 rev 06-22'!M1685+'fhwa 1391 rev 06-22'!M1722+'fhwa 1391 rev 06-22'!M1759+'fhwa 1391 rev 06-22'!M1796+'fhwa 1391 rev 06-22'!M1833+'fhwa 1391 rev 06-22'!M1870+'fhwa 1391 rev 06-22'!M1907+'fhwa 1391 rev 06-22'!M1944+'fhwa 1391 rev 06-22'!M1981+'fhwa 1391 rev 06-22'!M2018+'fhwa 1391 rev 06-22'!M2055+'fhwa 1391 rev 06-22'!M2092+'fhwa 1391 rev 06-22'!M2129+'fhwa 1391 rev 06-22'!M2166+'fhwa 1391 rev 06-22'!M2203+'fhwa 1391 rev 06-22'!M2240+'fhwa 1391 rev 06-22'!M2277+'fhwa 1391 rev 06-22'!M2314+'fhwa 1391 rev 06-22'!M2351+'fhwa 1391 rev 06-22'!M2388+'fhwa 1391 rev 06-22'!M2425+'fhwa 1391 rev 06-22'!M2462+'fhwa 1391 rev 06-22'!M2499+'fhwa 1391 rev 06-22'!M2536+'fhwa 1391 rev 06-22'!M2573</f>
        <v>0</v>
      </c>
      <c r="O16" s="99">
        <f>'fhwa 1391 rev 06-22'!N20+'fhwa 1391 rev 06-22'!N57+'fhwa 1391 rev 06-22'!N94+'fhwa 1391 rev 06-22'!N131+'fhwa 1391 rev 06-22'!N168+'fhwa 1391 rev 06-22'!N205+'fhwa 1391 rev 06-22'!N242+'fhwa 1391 rev 06-22'!N279+'fhwa 1391 rev 06-22'!N316+'fhwa 1391 rev 06-22'!N353+'fhwa 1391 rev 06-22'!N390+'fhwa 1391 rev 06-22'!N427+'fhwa 1391 rev 06-22'!N464+'fhwa 1391 rev 06-22'!N501+'fhwa 1391 rev 06-22'!N538+'fhwa 1391 rev 06-22'!N575+'fhwa 1391 rev 06-22'!N612+'fhwa 1391 rev 06-22'!N649+'fhwa 1391 rev 06-22'!N686+'fhwa 1391 rev 06-22'!N723+'fhwa 1391 rev 06-22'!N760+'fhwa 1391 rev 06-22'!N797+'fhwa 1391 rev 06-22'!N834+'fhwa 1391 rev 06-22'!N871+'fhwa 1391 rev 06-22'!N908+'fhwa 1391 rev 06-22'!N945+'fhwa 1391 rev 06-22'!N982+'fhwa 1391 rev 06-22'!N1019+'fhwa 1391 rev 06-22'!N1056+'fhwa 1391 rev 06-22'!N1093+'fhwa 1391 rev 06-22'!N1130+'fhwa 1391 rev 06-22'!N1167+'fhwa 1391 rev 06-22'!N1204+'fhwa 1391 rev 06-22'!N1241+'fhwa 1391 rev 06-22'!N1278+'fhwa 1391 rev 06-22'!N1315+'fhwa 1391 rev 06-22'!N1352+'fhwa 1391 rev 06-22'!N1389+'fhwa 1391 rev 06-22'!N1426+'fhwa 1391 rev 06-22'!N1463+'fhwa 1391 rev 06-22'!N1500+'fhwa 1391 rev 06-22'!N1537+'fhwa 1391 rev 06-22'!N1574+'fhwa 1391 rev 06-22'!N1611+'fhwa 1391 rev 06-22'!N1648+'fhwa 1391 rev 06-22'!N1685+'fhwa 1391 rev 06-22'!N1722+'fhwa 1391 rev 06-22'!N1759+'fhwa 1391 rev 06-22'!N1796+'fhwa 1391 rev 06-22'!N1833+'fhwa 1391 rev 06-22'!N1870+'fhwa 1391 rev 06-22'!N1907+'fhwa 1391 rev 06-22'!N1944+'fhwa 1391 rev 06-22'!N1981+'fhwa 1391 rev 06-22'!N2018+'fhwa 1391 rev 06-22'!N2055+'fhwa 1391 rev 06-22'!N2092+'fhwa 1391 rev 06-22'!N2129+'fhwa 1391 rev 06-22'!N2166+'fhwa 1391 rev 06-22'!N2203+'fhwa 1391 rev 06-22'!N2240+'fhwa 1391 rev 06-22'!N2277+'fhwa 1391 rev 06-22'!N2314+'fhwa 1391 rev 06-22'!N2351+'fhwa 1391 rev 06-22'!N2388+'fhwa 1391 rev 06-22'!N2425+'fhwa 1391 rev 06-22'!N2462+'fhwa 1391 rev 06-22'!N2499+'fhwa 1391 rev 06-22'!N2536+'fhwa 1391 rev 06-22'!N2573</f>
        <v>0</v>
      </c>
      <c r="P16" s="98">
        <f>'fhwa 1391 rev 06-22'!O20+'fhwa 1391 rev 06-22'!O57+'fhwa 1391 rev 06-22'!O94+'fhwa 1391 rev 06-22'!O131+'fhwa 1391 rev 06-22'!O168+'fhwa 1391 rev 06-22'!O205+'fhwa 1391 rev 06-22'!O242+'fhwa 1391 rev 06-22'!O279+'fhwa 1391 rev 06-22'!O316+'fhwa 1391 rev 06-22'!O353+'fhwa 1391 rev 06-22'!O390+'fhwa 1391 rev 06-22'!O427+'fhwa 1391 rev 06-22'!O464+'fhwa 1391 rev 06-22'!O501+'fhwa 1391 rev 06-22'!O538+'fhwa 1391 rev 06-22'!O575+'fhwa 1391 rev 06-22'!O612+'fhwa 1391 rev 06-22'!O649+'fhwa 1391 rev 06-22'!O686+'fhwa 1391 rev 06-22'!O723+'fhwa 1391 rev 06-22'!O760+'fhwa 1391 rev 06-22'!O797+'fhwa 1391 rev 06-22'!O834+'fhwa 1391 rev 06-22'!O871+'fhwa 1391 rev 06-22'!O908+'fhwa 1391 rev 06-22'!O945+'fhwa 1391 rev 06-22'!O982+'fhwa 1391 rev 06-22'!O1019+'fhwa 1391 rev 06-22'!O1056+'fhwa 1391 rev 06-22'!O1093+'fhwa 1391 rev 06-22'!O1130+'fhwa 1391 rev 06-22'!O1167+'fhwa 1391 rev 06-22'!O1204+'fhwa 1391 rev 06-22'!O1241+'fhwa 1391 rev 06-22'!O1278+'fhwa 1391 rev 06-22'!O1315+'fhwa 1391 rev 06-22'!O1352+'fhwa 1391 rev 06-22'!O1389+'fhwa 1391 rev 06-22'!O1426+'fhwa 1391 rev 06-22'!O1463+'fhwa 1391 rev 06-22'!O1500+'fhwa 1391 rev 06-22'!O1537+'fhwa 1391 rev 06-22'!O1574+'fhwa 1391 rev 06-22'!O1611+'fhwa 1391 rev 06-22'!O1648+'fhwa 1391 rev 06-22'!O1685+'fhwa 1391 rev 06-22'!O1722+'fhwa 1391 rev 06-22'!O1759+'fhwa 1391 rev 06-22'!O1796+'fhwa 1391 rev 06-22'!O1833+'fhwa 1391 rev 06-22'!O1870+'fhwa 1391 rev 06-22'!O1907+'fhwa 1391 rev 06-22'!O1944+'fhwa 1391 rev 06-22'!O1981+'fhwa 1391 rev 06-22'!O2018+'fhwa 1391 rev 06-22'!O2055+'fhwa 1391 rev 06-22'!O2092+'fhwa 1391 rev 06-22'!O2129+'fhwa 1391 rev 06-22'!O2166+'fhwa 1391 rev 06-22'!O2203+'fhwa 1391 rev 06-22'!O2240+'fhwa 1391 rev 06-22'!O2277+'fhwa 1391 rev 06-22'!O2314+'fhwa 1391 rev 06-22'!O2351+'fhwa 1391 rev 06-22'!O2388+'fhwa 1391 rev 06-22'!O2425+'fhwa 1391 rev 06-22'!O2462+'fhwa 1391 rev 06-22'!O2499+'fhwa 1391 rev 06-22'!O2536+'fhwa 1391 rev 06-22'!O2573</f>
        <v>0</v>
      </c>
      <c r="Q16" s="99">
        <f>'fhwa 1391 rev 06-22'!P20+'fhwa 1391 rev 06-22'!P57+'fhwa 1391 rev 06-22'!P94+'fhwa 1391 rev 06-22'!P131+'fhwa 1391 rev 06-22'!P168+'fhwa 1391 rev 06-22'!P205+'fhwa 1391 rev 06-22'!P242+'fhwa 1391 rev 06-22'!P279+'fhwa 1391 rev 06-22'!P316+'fhwa 1391 rev 06-22'!P353+'fhwa 1391 rev 06-22'!P390+'fhwa 1391 rev 06-22'!P427+'fhwa 1391 rev 06-22'!P464+'fhwa 1391 rev 06-22'!P501+'fhwa 1391 rev 06-22'!P538+'fhwa 1391 rev 06-22'!P575+'fhwa 1391 rev 06-22'!P612+'fhwa 1391 rev 06-22'!P649+'fhwa 1391 rev 06-22'!P686+'fhwa 1391 rev 06-22'!P723+'fhwa 1391 rev 06-22'!P760+'fhwa 1391 rev 06-22'!P797+'fhwa 1391 rev 06-22'!P834+'fhwa 1391 rev 06-22'!P871+'fhwa 1391 rev 06-22'!P908+'fhwa 1391 rev 06-22'!P945+'fhwa 1391 rev 06-22'!P982+'fhwa 1391 rev 06-22'!P1019+'fhwa 1391 rev 06-22'!P1056+'fhwa 1391 rev 06-22'!P1093+'fhwa 1391 rev 06-22'!P1130+'fhwa 1391 rev 06-22'!P1167+'fhwa 1391 rev 06-22'!P1204+'fhwa 1391 rev 06-22'!P1241+'fhwa 1391 rev 06-22'!P1278+'fhwa 1391 rev 06-22'!P1315+'fhwa 1391 rev 06-22'!P1352+'fhwa 1391 rev 06-22'!P1389+'fhwa 1391 rev 06-22'!P1426+'fhwa 1391 rev 06-22'!P1463+'fhwa 1391 rev 06-22'!P1500+'fhwa 1391 rev 06-22'!P1537+'fhwa 1391 rev 06-22'!P1574+'fhwa 1391 rev 06-22'!P1611+'fhwa 1391 rev 06-22'!P1648+'fhwa 1391 rev 06-22'!P1685+'fhwa 1391 rev 06-22'!P1722+'fhwa 1391 rev 06-22'!P1759+'fhwa 1391 rev 06-22'!P1796+'fhwa 1391 rev 06-22'!P1833+'fhwa 1391 rev 06-22'!P1870+'fhwa 1391 rev 06-22'!P1907+'fhwa 1391 rev 06-22'!P1944+'fhwa 1391 rev 06-22'!P1981+'fhwa 1391 rev 06-22'!P2018+'fhwa 1391 rev 06-22'!P2055+'fhwa 1391 rev 06-22'!P2092+'fhwa 1391 rev 06-22'!P2129+'fhwa 1391 rev 06-22'!P2166+'fhwa 1391 rev 06-22'!P2203+'fhwa 1391 rev 06-22'!P2240+'fhwa 1391 rev 06-22'!P2277+'fhwa 1391 rev 06-22'!P2314+'fhwa 1391 rev 06-22'!P2351+'fhwa 1391 rev 06-22'!P2388+'fhwa 1391 rev 06-22'!P2425+'fhwa 1391 rev 06-22'!P2462+'fhwa 1391 rev 06-22'!P2499+'fhwa 1391 rev 06-22'!P2536+'fhwa 1391 rev 06-22'!P2573</f>
        <v>0</v>
      </c>
      <c r="R16" s="98">
        <f>'fhwa 1391 rev 06-22'!Q20+'fhwa 1391 rev 06-22'!Q57+'fhwa 1391 rev 06-22'!Q94+'fhwa 1391 rev 06-22'!Q131+'fhwa 1391 rev 06-22'!Q168+'fhwa 1391 rev 06-22'!Q205+'fhwa 1391 rev 06-22'!Q242+'fhwa 1391 rev 06-22'!Q279+'fhwa 1391 rev 06-22'!Q316+'fhwa 1391 rev 06-22'!Q353+'fhwa 1391 rev 06-22'!Q390+'fhwa 1391 rev 06-22'!Q427+'fhwa 1391 rev 06-22'!Q464+'fhwa 1391 rev 06-22'!Q501+'fhwa 1391 rev 06-22'!Q538+'fhwa 1391 rev 06-22'!Q575+'fhwa 1391 rev 06-22'!Q612+'fhwa 1391 rev 06-22'!Q649+'fhwa 1391 rev 06-22'!Q686+'fhwa 1391 rev 06-22'!Q723+'fhwa 1391 rev 06-22'!Q760+'fhwa 1391 rev 06-22'!Q797+'fhwa 1391 rev 06-22'!Q834+'fhwa 1391 rev 06-22'!Q871+'fhwa 1391 rev 06-22'!Q908+'fhwa 1391 rev 06-22'!Q945+'fhwa 1391 rev 06-22'!Q982+'fhwa 1391 rev 06-22'!Q1019+'fhwa 1391 rev 06-22'!Q1056+'fhwa 1391 rev 06-22'!Q1093+'fhwa 1391 rev 06-22'!Q1130+'fhwa 1391 rev 06-22'!Q1167+'fhwa 1391 rev 06-22'!Q1204+'fhwa 1391 rev 06-22'!Q1241+'fhwa 1391 rev 06-22'!Q1278+'fhwa 1391 rev 06-22'!Q1315+'fhwa 1391 rev 06-22'!Q1352+'fhwa 1391 rev 06-22'!Q1389+'fhwa 1391 rev 06-22'!Q1426+'fhwa 1391 rev 06-22'!Q1463+'fhwa 1391 rev 06-22'!Q1500+'fhwa 1391 rev 06-22'!Q1537+'fhwa 1391 rev 06-22'!Q1574+'fhwa 1391 rev 06-22'!Q1611+'fhwa 1391 rev 06-22'!Q1648+'fhwa 1391 rev 06-22'!Q1685+'fhwa 1391 rev 06-22'!Q1722+'fhwa 1391 rev 06-22'!Q1759+'fhwa 1391 rev 06-22'!Q1796+'fhwa 1391 rev 06-22'!Q1833+'fhwa 1391 rev 06-22'!Q1870+'fhwa 1391 rev 06-22'!Q1907+'fhwa 1391 rev 06-22'!Q1944+'fhwa 1391 rev 06-22'!Q1981+'fhwa 1391 rev 06-22'!Q2018+'fhwa 1391 rev 06-22'!Q2055+'fhwa 1391 rev 06-22'!Q2092+'fhwa 1391 rev 06-22'!Q2129+'fhwa 1391 rev 06-22'!Q2166+'fhwa 1391 rev 06-22'!Q2203+'fhwa 1391 rev 06-22'!Q2240+'fhwa 1391 rev 06-22'!Q2277+'fhwa 1391 rev 06-22'!Q2314+'fhwa 1391 rev 06-22'!Q2351+'fhwa 1391 rev 06-22'!Q2388+'fhwa 1391 rev 06-22'!Q2425+'fhwa 1391 rev 06-22'!Q2462+'fhwa 1391 rev 06-22'!Q2499+'fhwa 1391 rev 06-22'!Q2536+'fhwa 1391 rev 06-22'!Q2573</f>
        <v>0</v>
      </c>
      <c r="S16" s="99">
        <f>'fhwa 1391 rev 06-22'!R20+'fhwa 1391 rev 06-22'!R57+'fhwa 1391 rev 06-22'!R94+'fhwa 1391 rev 06-22'!R131+'fhwa 1391 rev 06-22'!R168+'fhwa 1391 rev 06-22'!R205+'fhwa 1391 rev 06-22'!R242+'fhwa 1391 rev 06-22'!R279+'fhwa 1391 rev 06-22'!R316+'fhwa 1391 rev 06-22'!R353+'fhwa 1391 rev 06-22'!R390+'fhwa 1391 rev 06-22'!R427+'fhwa 1391 rev 06-22'!R464+'fhwa 1391 rev 06-22'!R501+'fhwa 1391 rev 06-22'!R538+'fhwa 1391 rev 06-22'!R575+'fhwa 1391 rev 06-22'!R612+'fhwa 1391 rev 06-22'!R649+'fhwa 1391 rev 06-22'!R686+'fhwa 1391 rev 06-22'!R723+'fhwa 1391 rev 06-22'!R760+'fhwa 1391 rev 06-22'!R797+'fhwa 1391 rev 06-22'!R834+'fhwa 1391 rev 06-22'!R871+'fhwa 1391 rev 06-22'!R908+'fhwa 1391 rev 06-22'!R945+'fhwa 1391 rev 06-22'!R982+'fhwa 1391 rev 06-22'!R1019+'fhwa 1391 rev 06-22'!R1056+'fhwa 1391 rev 06-22'!R1093+'fhwa 1391 rev 06-22'!R1130+'fhwa 1391 rev 06-22'!R1167+'fhwa 1391 rev 06-22'!R1204+'fhwa 1391 rev 06-22'!R1241+'fhwa 1391 rev 06-22'!R1278+'fhwa 1391 rev 06-22'!R1315+'fhwa 1391 rev 06-22'!R1352+'fhwa 1391 rev 06-22'!R1389+'fhwa 1391 rev 06-22'!R1426+'fhwa 1391 rev 06-22'!R1463+'fhwa 1391 rev 06-22'!R1500+'fhwa 1391 rev 06-22'!R1537+'fhwa 1391 rev 06-22'!R1574+'fhwa 1391 rev 06-22'!R1611+'fhwa 1391 rev 06-22'!R1648+'fhwa 1391 rev 06-22'!R1685+'fhwa 1391 rev 06-22'!R1722+'fhwa 1391 rev 06-22'!R1759+'fhwa 1391 rev 06-22'!R1796+'fhwa 1391 rev 06-22'!R1833+'fhwa 1391 rev 06-22'!R1870+'fhwa 1391 rev 06-22'!R1907+'fhwa 1391 rev 06-22'!R1944+'fhwa 1391 rev 06-22'!R1981+'fhwa 1391 rev 06-22'!R2018+'fhwa 1391 rev 06-22'!R2055+'fhwa 1391 rev 06-22'!R2092+'fhwa 1391 rev 06-22'!R2129+'fhwa 1391 rev 06-22'!R2166+'fhwa 1391 rev 06-22'!R2203+'fhwa 1391 rev 06-22'!R2240+'fhwa 1391 rev 06-22'!R2277+'fhwa 1391 rev 06-22'!R2314+'fhwa 1391 rev 06-22'!R2351+'fhwa 1391 rev 06-22'!R2388+'fhwa 1391 rev 06-22'!R2425+'fhwa 1391 rev 06-22'!R2462+'fhwa 1391 rev 06-22'!R2499+'fhwa 1391 rev 06-22'!R2536+'fhwa 1391 rev 06-22'!R2573</f>
        <v>0</v>
      </c>
      <c r="T16" s="103">
        <f>'fhwa 1391 rev 06-22'!S20+'fhwa 1391 rev 06-22'!S57+'fhwa 1391 rev 06-22'!S94+'fhwa 1391 rev 06-22'!S131+'fhwa 1391 rev 06-22'!S168+'fhwa 1391 rev 06-22'!S205+'fhwa 1391 rev 06-22'!S242+'fhwa 1391 rev 06-22'!S279+'fhwa 1391 rev 06-22'!S316+'fhwa 1391 rev 06-22'!S353+'fhwa 1391 rev 06-22'!S390+'fhwa 1391 rev 06-22'!S427+'fhwa 1391 rev 06-22'!S464+'fhwa 1391 rev 06-22'!S501+'fhwa 1391 rev 06-22'!S538+'fhwa 1391 rev 06-22'!S575+'fhwa 1391 rev 06-22'!S612+'fhwa 1391 rev 06-22'!S649+'fhwa 1391 rev 06-22'!S686+'fhwa 1391 rev 06-22'!S723+'fhwa 1391 rev 06-22'!S760+'fhwa 1391 rev 06-22'!S797+'fhwa 1391 rev 06-22'!S834+'fhwa 1391 rev 06-22'!S871+'fhwa 1391 rev 06-22'!S908+'fhwa 1391 rev 06-22'!S945+'fhwa 1391 rev 06-22'!S982+'fhwa 1391 rev 06-22'!S1019+'fhwa 1391 rev 06-22'!S1056+'fhwa 1391 rev 06-22'!S1093+'fhwa 1391 rev 06-22'!S1130+'fhwa 1391 rev 06-22'!S1167+'fhwa 1391 rev 06-22'!S1204+'fhwa 1391 rev 06-22'!S1241+'fhwa 1391 rev 06-22'!S1278+'fhwa 1391 rev 06-22'!S1315+'fhwa 1391 rev 06-22'!S1352+'fhwa 1391 rev 06-22'!S1389+'fhwa 1391 rev 06-22'!S1426+'fhwa 1391 rev 06-22'!S1463+'fhwa 1391 rev 06-22'!S1500+'fhwa 1391 rev 06-22'!S1537+'fhwa 1391 rev 06-22'!S1574+'fhwa 1391 rev 06-22'!S1611+'fhwa 1391 rev 06-22'!S1648+'fhwa 1391 rev 06-22'!S1685+'fhwa 1391 rev 06-22'!S1722+'fhwa 1391 rev 06-22'!S1759+'fhwa 1391 rev 06-22'!S1796+'fhwa 1391 rev 06-22'!S1833+'fhwa 1391 rev 06-22'!S1870+'fhwa 1391 rev 06-22'!S1907+'fhwa 1391 rev 06-22'!S1944+'fhwa 1391 rev 06-22'!S1981+'fhwa 1391 rev 06-22'!S2018+'fhwa 1391 rev 06-22'!S2055+'fhwa 1391 rev 06-22'!S2092+'fhwa 1391 rev 06-22'!S2129+'fhwa 1391 rev 06-22'!S2166+'fhwa 1391 rev 06-22'!S2203+'fhwa 1391 rev 06-22'!S2240+'fhwa 1391 rev 06-22'!S2277+'fhwa 1391 rev 06-22'!S2314+'fhwa 1391 rev 06-22'!S2351+'fhwa 1391 rev 06-22'!S2388+'fhwa 1391 rev 06-22'!S2425+'fhwa 1391 rev 06-22'!S2462+'fhwa 1391 rev 06-22'!S2499+'fhwa 1391 rev 06-22'!S2536+'fhwa 1391 rev 06-22'!S2573</f>
        <v>0</v>
      </c>
      <c r="U16" s="82">
        <f>'fhwa 1391 rev 06-22'!T20+'fhwa 1391 rev 06-22'!T57+'fhwa 1391 rev 06-22'!T94+'fhwa 1391 rev 06-22'!T131+'fhwa 1391 rev 06-22'!T168+'fhwa 1391 rev 06-22'!T205+'fhwa 1391 rev 06-22'!T242+'fhwa 1391 rev 06-22'!T279+'fhwa 1391 rev 06-22'!T316+'fhwa 1391 rev 06-22'!T353+'fhwa 1391 rev 06-22'!T390+'fhwa 1391 rev 06-22'!T427+'fhwa 1391 rev 06-22'!T464+'fhwa 1391 rev 06-22'!T501+'fhwa 1391 rev 06-22'!T538+'fhwa 1391 rev 06-22'!T575+'fhwa 1391 rev 06-22'!T612+'fhwa 1391 rev 06-22'!T649+'fhwa 1391 rev 06-22'!T686+'fhwa 1391 rev 06-22'!T723+'fhwa 1391 rev 06-22'!T760+'fhwa 1391 rev 06-22'!T797+'fhwa 1391 rev 06-22'!T834+'fhwa 1391 rev 06-22'!T871+'fhwa 1391 rev 06-22'!T908+'fhwa 1391 rev 06-22'!T945+'fhwa 1391 rev 06-22'!T982+'fhwa 1391 rev 06-22'!T1019+'fhwa 1391 rev 06-22'!T1056+'fhwa 1391 rev 06-22'!T1093+'fhwa 1391 rev 06-22'!T1130+'fhwa 1391 rev 06-22'!T1167+'fhwa 1391 rev 06-22'!T1204+'fhwa 1391 rev 06-22'!T1241+'fhwa 1391 rev 06-22'!T1278+'fhwa 1391 rev 06-22'!T1315+'fhwa 1391 rev 06-22'!T1352+'fhwa 1391 rev 06-22'!T1389+'fhwa 1391 rev 06-22'!T1426+'fhwa 1391 rev 06-22'!T1463+'fhwa 1391 rev 06-22'!T1500+'fhwa 1391 rev 06-22'!T1537+'fhwa 1391 rev 06-22'!T1574+'fhwa 1391 rev 06-22'!T1611+'fhwa 1391 rev 06-22'!T1648+'fhwa 1391 rev 06-22'!T1685+'fhwa 1391 rev 06-22'!T1722+'fhwa 1391 rev 06-22'!T1759+'fhwa 1391 rev 06-22'!T1796+'fhwa 1391 rev 06-22'!T1833+'fhwa 1391 rev 06-22'!T1870+'fhwa 1391 rev 06-22'!T1907+'fhwa 1391 rev 06-22'!T1944+'fhwa 1391 rev 06-22'!T1981+'fhwa 1391 rev 06-22'!T2018+'fhwa 1391 rev 06-22'!T2055+'fhwa 1391 rev 06-22'!T2092+'fhwa 1391 rev 06-22'!T2129+'fhwa 1391 rev 06-22'!T2166+'fhwa 1391 rev 06-22'!T2203+'fhwa 1391 rev 06-22'!T2240+'fhwa 1391 rev 06-22'!T2277+'fhwa 1391 rev 06-22'!T2314+'fhwa 1391 rev 06-22'!T2351+'fhwa 1391 rev 06-22'!T2388+'fhwa 1391 rev 06-22'!T2425+'fhwa 1391 rev 06-22'!T2462+'fhwa 1391 rev 06-22'!T2499+'fhwa 1391 rev 06-22'!T2536+'fhwa 1391 rev 06-22'!T2573</f>
        <v>0</v>
      </c>
      <c r="V16" s="103">
        <f>'fhwa 1391 rev 06-22'!U20+'fhwa 1391 rev 06-22'!U57+'fhwa 1391 rev 06-22'!U94+'fhwa 1391 rev 06-22'!U131+'fhwa 1391 rev 06-22'!U168+'fhwa 1391 rev 06-22'!U205+'fhwa 1391 rev 06-22'!U242+'fhwa 1391 rev 06-22'!U279+'fhwa 1391 rev 06-22'!U316+'fhwa 1391 rev 06-22'!U353+'fhwa 1391 rev 06-22'!U390+'fhwa 1391 rev 06-22'!U427+'fhwa 1391 rev 06-22'!U464+'fhwa 1391 rev 06-22'!U501+'fhwa 1391 rev 06-22'!U538+'fhwa 1391 rev 06-22'!U575+'fhwa 1391 rev 06-22'!U612+'fhwa 1391 rev 06-22'!U649+'fhwa 1391 rev 06-22'!U686+'fhwa 1391 rev 06-22'!U723+'fhwa 1391 rev 06-22'!U760+'fhwa 1391 rev 06-22'!U797+'fhwa 1391 rev 06-22'!U834+'fhwa 1391 rev 06-22'!U871+'fhwa 1391 rev 06-22'!U908+'fhwa 1391 rev 06-22'!U945+'fhwa 1391 rev 06-22'!U982+'fhwa 1391 rev 06-22'!U1019+'fhwa 1391 rev 06-22'!U1056+'fhwa 1391 rev 06-22'!U1093+'fhwa 1391 rev 06-22'!U1130+'fhwa 1391 rev 06-22'!U1167+'fhwa 1391 rev 06-22'!U1204+'fhwa 1391 rev 06-22'!U1241+'fhwa 1391 rev 06-22'!U1278+'fhwa 1391 rev 06-22'!U1315+'fhwa 1391 rev 06-22'!U1352+'fhwa 1391 rev 06-22'!U1389+'fhwa 1391 rev 06-22'!U1426+'fhwa 1391 rev 06-22'!U1463+'fhwa 1391 rev 06-22'!U1500+'fhwa 1391 rev 06-22'!U1537+'fhwa 1391 rev 06-22'!U1574+'fhwa 1391 rev 06-22'!U1611+'fhwa 1391 rev 06-22'!U1648+'fhwa 1391 rev 06-22'!U1685+'fhwa 1391 rev 06-22'!U1722+'fhwa 1391 rev 06-22'!U1759+'fhwa 1391 rev 06-22'!U1796+'fhwa 1391 rev 06-22'!U1833+'fhwa 1391 rev 06-22'!U1870+'fhwa 1391 rev 06-22'!U1907+'fhwa 1391 rev 06-22'!U1944+'fhwa 1391 rev 06-22'!U1981+'fhwa 1391 rev 06-22'!U2018+'fhwa 1391 rev 06-22'!U2055+'fhwa 1391 rev 06-22'!U2092+'fhwa 1391 rev 06-22'!U2129+'fhwa 1391 rev 06-22'!U2166+'fhwa 1391 rev 06-22'!U2203+'fhwa 1391 rev 06-22'!U2240+'fhwa 1391 rev 06-22'!U2277+'fhwa 1391 rev 06-22'!U2314+'fhwa 1391 rev 06-22'!U2351+'fhwa 1391 rev 06-22'!U2388+'fhwa 1391 rev 06-22'!U2425+'fhwa 1391 rev 06-22'!U2462+'fhwa 1391 rev 06-22'!U2499+'fhwa 1391 rev 06-22'!U2536+'fhwa 1391 rev 06-22'!U2573</f>
        <v>0</v>
      </c>
      <c r="W16" s="104">
        <f>'fhwa 1391 rev 06-22'!V20+'fhwa 1391 rev 06-22'!V57+'fhwa 1391 rev 06-22'!V94+'fhwa 1391 rev 06-22'!V131+'fhwa 1391 rev 06-22'!V168+'fhwa 1391 rev 06-22'!V205+'fhwa 1391 rev 06-22'!V242+'fhwa 1391 rev 06-22'!V279+'fhwa 1391 rev 06-22'!V316+'fhwa 1391 rev 06-22'!V353+'fhwa 1391 rev 06-22'!V390+'fhwa 1391 rev 06-22'!V427+'fhwa 1391 rev 06-22'!V464+'fhwa 1391 rev 06-22'!V501+'fhwa 1391 rev 06-22'!V538+'fhwa 1391 rev 06-22'!V575+'fhwa 1391 rev 06-22'!V612+'fhwa 1391 rev 06-22'!V649+'fhwa 1391 rev 06-22'!V686+'fhwa 1391 rev 06-22'!V723+'fhwa 1391 rev 06-22'!V760+'fhwa 1391 rev 06-22'!V797+'fhwa 1391 rev 06-22'!V834+'fhwa 1391 rev 06-22'!V871+'fhwa 1391 rev 06-22'!V908+'fhwa 1391 rev 06-22'!V945+'fhwa 1391 rev 06-22'!V982+'fhwa 1391 rev 06-22'!V1019+'fhwa 1391 rev 06-22'!V1056+'fhwa 1391 rev 06-22'!V1093+'fhwa 1391 rev 06-22'!V1130+'fhwa 1391 rev 06-22'!V1167+'fhwa 1391 rev 06-22'!V1204+'fhwa 1391 rev 06-22'!V1241+'fhwa 1391 rev 06-22'!V1278+'fhwa 1391 rev 06-22'!V1315+'fhwa 1391 rev 06-22'!V1352+'fhwa 1391 rev 06-22'!V1389+'fhwa 1391 rev 06-22'!V1426+'fhwa 1391 rev 06-22'!V1463+'fhwa 1391 rev 06-22'!V1500+'fhwa 1391 rev 06-22'!V1537+'fhwa 1391 rev 06-22'!V1574+'fhwa 1391 rev 06-22'!V1611+'fhwa 1391 rev 06-22'!V1648+'fhwa 1391 rev 06-22'!V1685+'fhwa 1391 rev 06-22'!V1722+'fhwa 1391 rev 06-22'!V1759+'fhwa 1391 rev 06-22'!V1796+'fhwa 1391 rev 06-22'!V1833+'fhwa 1391 rev 06-22'!V1870+'fhwa 1391 rev 06-22'!V1907+'fhwa 1391 rev 06-22'!V1944+'fhwa 1391 rev 06-22'!V1981+'fhwa 1391 rev 06-22'!V2018+'fhwa 1391 rev 06-22'!V2055+'fhwa 1391 rev 06-22'!V2092+'fhwa 1391 rev 06-22'!V2129+'fhwa 1391 rev 06-22'!V2166+'fhwa 1391 rev 06-22'!V2203+'fhwa 1391 rev 06-22'!V2240+'fhwa 1391 rev 06-22'!V2277+'fhwa 1391 rev 06-22'!V2314+'fhwa 1391 rev 06-22'!V2351+'fhwa 1391 rev 06-22'!V2388+'fhwa 1391 rev 06-22'!V2425+'fhwa 1391 rev 06-22'!V2462+'fhwa 1391 rev 06-22'!V2499+'fhwa 1391 rev 06-22'!V2536+'fhwa 1391 rev 06-22'!V2573</f>
        <v>0</v>
      </c>
      <c r="X16" s="98">
        <f>'fhwa 1391 rev 06-22'!W20+'fhwa 1391 rev 06-22'!W57+'fhwa 1391 rev 06-22'!W94+'fhwa 1391 rev 06-22'!W131+'fhwa 1391 rev 06-22'!W168+'fhwa 1391 rev 06-22'!W205+'fhwa 1391 rev 06-22'!W242+'fhwa 1391 rev 06-22'!W279+'fhwa 1391 rev 06-22'!W316+'fhwa 1391 rev 06-22'!W353+'fhwa 1391 rev 06-22'!W390+'fhwa 1391 rev 06-22'!W427+'fhwa 1391 rev 06-22'!W464+'fhwa 1391 rev 06-22'!W501+'fhwa 1391 rev 06-22'!W538+'fhwa 1391 rev 06-22'!W575+'fhwa 1391 rev 06-22'!W612+'fhwa 1391 rev 06-22'!W649+'fhwa 1391 rev 06-22'!W686+'fhwa 1391 rev 06-22'!W723+'fhwa 1391 rev 06-22'!W760+'fhwa 1391 rev 06-22'!W797+'fhwa 1391 rev 06-22'!W834+'fhwa 1391 rev 06-22'!W871+'fhwa 1391 rev 06-22'!W908+'fhwa 1391 rev 06-22'!W945+'fhwa 1391 rev 06-22'!W982+'fhwa 1391 rev 06-22'!W1019+'fhwa 1391 rev 06-22'!W1056+'fhwa 1391 rev 06-22'!W1093+'fhwa 1391 rev 06-22'!W1130+'fhwa 1391 rev 06-22'!W1167+'fhwa 1391 rev 06-22'!W1204+'fhwa 1391 rev 06-22'!W1241+'fhwa 1391 rev 06-22'!W1278+'fhwa 1391 rev 06-22'!W1315+'fhwa 1391 rev 06-22'!W1352+'fhwa 1391 rev 06-22'!W1389+'fhwa 1391 rev 06-22'!W1426+'fhwa 1391 rev 06-22'!W1463+'fhwa 1391 rev 06-22'!W1500+'fhwa 1391 rev 06-22'!W1537+'fhwa 1391 rev 06-22'!W1574+'fhwa 1391 rev 06-22'!W1611+'fhwa 1391 rev 06-22'!W1648+'fhwa 1391 rev 06-22'!W1685+'fhwa 1391 rev 06-22'!W1722+'fhwa 1391 rev 06-22'!W1759+'fhwa 1391 rev 06-22'!W1796+'fhwa 1391 rev 06-22'!W1833+'fhwa 1391 rev 06-22'!W1870+'fhwa 1391 rev 06-22'!W1907+'fhwa 1391 rev 06-22'!W1944+'fhwa 1391 rev 06-22'!W1981+'fhwa 1391 rev 06-22'!W2018+'fhwa 1391 rev 06-22'!W2055+'fhwa 1391 rev 06-22'!W2092+'fhwa 1391 rev 06-22'!W2129+'fhwa 1391 rev 06-22'!W2166+'fhwa 1391 rev 06-22'!W2203+'fhwa 1391 rev 06-22'!W2240+'fhwa 1391 rev 06-22'!W2277+'fhwa 1391 rev 06-22'!W2314+'fhwa 1391 rev 06-22'!W2351+'fhwa 1391 rev 06-22'!W2388+'fhwa 1391 rev 06-22'!W2425+'fhwa 1391 rev 06-22'!W2462+'fhwa 1391 rev 06-22'!W2499+'fhwa 1391 rev 06-22'!W2536+'fhwa 1391 rev 06-22'!W2573</f>
        <v>0</v>
      </c>
      <c r="AA16" s="20">
        <f>L16</f>
        <v>0</v>
      </c>
      <c r="AB16" t="s">
        <v>47</v>
      </c>
      <c r="AC16" s="19" t="s">
        <v>69</v>
      </c>
      <c r="AD16" s="19" t="s">
        <v>64</v>
      </c>
      <c r="AE16" s="19"/>
      <c r="AL16" t="s">
        <v>71</v>
      </c>
    </row>
    <row r="17" spans="2:38" ht="16.5" thickBot="1" x14ac:dyDescent="0.25">
      <c r="B17" s="13" t="s">
        <v>9</v>
      </c>
      <c r="C17" s="116">
        <f t="shared" si="0"/>
        <v>0</v>
      </c>
      <c r="D17" s="117">
        <f t="shared" si="0"/>
        <v>0</v>
      </c>
      <c r="E17" s="118">
        <f t="shared" si="1"/>
        <v>0</v>
      </c>
      <c r="F17" s="117">
        <f t="shared" si="1"/>
        <v>0</v>
      </c>
      <c r="G17" s="97">
        <f>'fhwa 1391 rev 06-22'!F21+'fhwa 1391 rev 06-22'!F58+'fhwa 1391 rev 06-22'!F95+'fhwa 1391 rev 06-22'!F132+'fhwa 1391 rev 06-22'!F169+'fhwa 1391 rev 06-22'!F206+'fhwa 1391 rev 06-22'!F243+'fhwa 1391 rev 06-22'!F280+'fhwa 1391 rev 06-22'!F317+'fhwa 1391 rev 06-22'!F354+'fhwa 1391 rev 06-22'!F391+'fhwa 1391 rev 06-22'!F428+'fhwa 1391 rev 06-22'!F465+'fhwa 1391 rev 06-22'!F502+'fhwa 1391 rev 06-22'!F539+'fhwa 1391 rev 06-22'!F576+'fhwa 1391 rev 06-22'!F613+'fhwa 1391 rev 06-22'!F650+'fhwa 1391 rev 06-22'!F687+'fhwa 1391 rev 06-22'!F724+'fhwa 1391 rev 06-22'!F761+'fhwa 1391 rev 06-22'!F798+'fhwa 1391 rev 06-22'!F835+'fhwa 1391 rev 06-22'!F872+'fhwa 1391 rev 06-22'!F909+'fhwa 1391 rev 06-22'!F946+'fhwa 1391 rev 06-22'!F983+'fhwa 1391 rev 06-22'!F1020+'fhwa 1391 rev 06-22'!F1057+'fhwa 1391 rev 06-22'!F1094+'fhwa 1391 rev 06-22'!F1131+'fhwa 1391 rev 06-22'!F1168+'fhwa 1391 rev 06-22'!F1205+'fhwa 1391 rev 06-22'!F1242+'fhwa 1391 rev 06-22'!F1279+'fhwa 1391 rev 06-22'!F1316+'fhwa 1391 rev 06-22'!F1353+'fhwa 1391 rev 06-22'!F1390+'fhwa 1391 rev 06-22'!F1427+'fhwa 1391 rev 06-22'!F1464+'fhwa 1391 rev 06-22'!F1501+'fhwa 1391 rev 06-22'!F1538+'fhwa 1391 rev 06-22'!F1575+'fhwa 1391 rev 06-22'!F1612+'fhwa 1391 rev 06-22'!F1649+'fhwa 1391 rev 06-22'!F1686+'fhwa 1391 rev 06-22'!F1723+'fhwa 1391 rev 06-22'!F1760+'fhwa 1391 rev 06-22'!F1797+'fhwa 1391 rev 06-22'!F1834+'fhwa 1391 rev 06-22'!F1871+'fhwa 1391 rev 06-22'!F1908+'fhwa 1391 rev 06-22'!F1945+'fhwa 1391 rev 06-22'!F1982+'fhwa 1391 rev 06-22'!F2019+'fhwa 1391 rev 06-22'!F2056+'fhwa 1391 rev 06-22'!F2093+'fhwa 1391 rev 06-22'!F2130+'fhwa 1391 rev 06-22'!F2167+'fhwa 1391 rev 06-22'!F2204+'fhwa 1391 rev 06-22'!F2241+'fhwa 1391 rev 06-22'!F2278+'fhwa 1391 rev 06-22'!F2315+'fhwa 1391 rev 06-22'!F2352+'fhwa 1391 rev 06-22'!F2389+'fhwa 1391 rev 06-22'!F2426+'fhwa 1391 rev 06-22'!F2463+'fhwa 1391 rev 06-22'!F2500+'fhwa 1391 rev 06-22'!F2537+'fhwa 1391 rev 06-22'!F2574</f>
        <v>0</v>
      </c>
      <c r="H17" s="98">
        <f>'fhwa 1391 rev 06-22'!G21+'fhwa 1391 rev 06-22'!G58+'fhwa 1391 rev 06-22'!G95+'fhwa 1391 rev 06-22'!G132+'fhwa 1391 rev 06-22'!G169+'fhwa 1391 rev 06-22'!G206+'fhwa 1391 rev 06-22'!G243+'fhwa 1391 rev 06-22'!G280+'fhwa 1391 rev 06-22'!G317+'fhwa 1391 rev 06-22'!G354+'fhwa 1391 rev 06-22'!G391+'fhwa 1391 rev 06-22'!G428+'fhwa 1391 rev 06-22'!G465+'fhwa 1391 rev 06-22'!G502+'fhwa 1391 rev 06-22'!G539+'fhwa 1391 rev 06-22'!G576+'fhwa 1391 rev 06-22'!G613+'fhwa 1391 rev 06-22'!G650+'fhwa 1391 rev 06-22'!G687+'fhwa 1391 rev 06-22'!G724+'fhwa 1391 rev 06-22'!G761+'fhwa 1391 rev 06-22'!G798+'fhwa 1391 rev 06-22'!G835+'fhwa 1391 rev 06-22'!G872+'fhwa 1391 rev 06-22'!G909+'fhwa 1391 rev 06-22'!G946+'fhwa 1391 rev 06-22'!G983+'fhwa 1391 rev 06-22'!G1020+'fhwa 1391 rev 06-22'!G1057+'fhwa 1391 rev 06-22'!G1094+'fhwa 1391 rev 06-22'!G1131+'fhwa 1391 rev 06-22'!G1168+'fhwa 1391 rev 06-22'!G1205+'fhwa 1391 rev 06-22'!G1242+'fhwa 1391 rev 06-22'!G1279+'fhwa 1391 rev 06-22'!G1316+'fhwa 1391 rev 06-22'!G1353+'fhwa 1391 rev 06-22'!G1390+'fhwa 1391 rev 06-22'!G1427+'fhwa 1391 rev 06-22'!G1464+'fhwa 1391 rev 06-22'!G1501+'fhwa 1391 rev 06-22'!G1538+'fhwa 1391 rev 06-22'!G1575+'fhwa 1391 rev 06-22'!G1612+'fhwa 1391 rev 06-22'!G1649+'fhwa 1391 rev 06-22'!G1686+'fhwa 1391 rev 06-22'!G1723+'fhwa 1391 rev 06-22'!G1760+'fhwa 1391 rev 06-22'!G1797+'fhwa 1391 rev 06-22'!G1834+'fhwa 1391 rev 06-22'!G1871+'fhwa 1391 rev 06-22'!G1908+'fhwa 1391 rev 06-22'!G1945+'fhwa 1391 rev 06-22'!G1982+'fhwa 1391 rev 06-22'!G2019+'fhwa 1391 rev 06-22'!G2056+'fhwa 1391 rev 06-22'!G2093+'fhwa 1391 rev 06-22'!G2130+'fhwa 1391 rev 06-22'!G2167+'fhwa 1391 rev 06-22'!G2204+'fhwa 1391 rev 06-22'!G2241+'fhwa 1391 rev 06-22'!G2278+'fhwa 1391 rev 06-22'!G2315+'fhwa 1391 rev 06-22'!G2352+'fhwa 1391 rev 06-22'!G2389+'fhwa 1391 rev 06-22'!G2426+'fhwa 1391 rev 06-22'!G2463+'fhwa 1391 rev 06-22'!G2500+'fhwa 1391 rev 06-22'!G2537+'fhwa 1391 rev 06-22'!G2574</f>
        <v>0</v>
      </c>
      <c r="I17" s="99">
        <f>'fhwa 1391 rev 06-22'!H21+'fhwa 1391 rev 06-22'!H58+'fhwa 1391 rev 06-22'!H95+'fhwa 1391 rev 06-22'!H132+'fhwa 1391 rev 06-22'!H169+'fhwa 1391 rev 06-22'!H206+'fhwa 1391 rev 06-22'!H243+'fhwa 1391 rev 06-22'!H280+'fhwa 1391 rev 06-22'!H317+'fhwa 1391 rev 06-22'!H354+'fhwa 1391 rev 06-22'!H391+'fhwa 1391 rev 06-22'!H428+'fhwa 1391 rev 06-22'!H465+'fhwa 1391 rev 06-22'!H502+'fhwa 1391 rev 06-22'!H539+'fhwa 1391 rev 06-22'!H576+'fhwa 1391 rev 06-22'!H613+'fhwa 1391 rev 06-22'!H650+'fhwa 1391 rev 06-22'!H687+'fhwa 1391 rev 06-22'!H724+'fhwa 1391 rev 06-22'!H761+'fhwa 1391 rev 06-22'!H798+'fhwa 1391 rev 06-22'!H835+'fhwa 1391 rev 06-22'!H872+'fhwa 1391 rev 06-22'!H909+'fhwa 1391 rev 06-22'!H946+'fhwa 1391 rev 06-22'!H983+'fhwa 1391 rev 06-22'!H1020+'fhwa 1391 rev 06-22'!H1057+'fhwa 1391 rev 06-22'!H1094+'fhwa 1391 rev 06-22'!H1131+'fhwa 1391 rev 06-22'!H1168+'fhwa 1391 rev 06-22'!H1205+'fhwa 1391 rev 06-22'!H1242+'fhwa 1391 rev 06-22'!H1279+'fhwa 1391 rev 06-22'!H1316+'fhwa 1391 rev 06-22'!H1353+'fhwa 1391 rev 06-22'!H1390+'fhwa 1391 rev 06-22'!H1427+'fhwa 1391 rev 06-22'!H1464+'fhwa 1391 rev 06-22'!H1501+'fhwa 1391 rev 06-22'!H1538+'fhwa 1391 rev 06-22'!H1575+'fhwa 1391 rev 06-22'!H1612+'fhwa 1391 rev 06-22'!H1649+'fhwa 1391 rev 06-22'!H1686+'fhwa 1391 rev 06-22'!H1723+'fhwa 1391 rev 06-22'!H1760+'fhwa 1391 rev 06-22'!H1797+'fhwa 1391 rev 06-22'!H1834+'fhwa 1391 rev 06-22'!H1871+'fhwa 1391 rev 06-22'!H1908+'fhwa 1391 rev 06-22'!H1945+'fhwa 1391 rev 06-22'!H1982+'fhwa 1391 rev 06-22'!H2019+'fhwa 1391 rev 06-22'!H2056+'fhwa 1391 rev 06-22'!H2093+'fhwa 1391 rev 06-22'!H2130+'fhwa 1391 rev 06-22'!H2167+'fhwa 1391 rev 06-22'!H2204+'fhwa 1391 rev 06-22'!H2241+'fhwa 1391 rev 06-22'!H2278+'fhwa 1391 rev 06-22'!H2315+'fhwa 1391 rev 06-22'!H2352+'fhwa 1391 rev 06-22'!H2389+'fhwa 1391 rev 06-22'!H2426+'fhwa 1391 rev 06-22'!H2463+'fhwa 1391 rev 06-22'!H2500+'fhwa 1391 rev 06-22'!H2537+'fhwa 1391 rev 06-22'!H2574</f>
        <v>0</v>
      </c>
      <c r="J17" s="98">
        <f>'fhwa 1391 rev 06-22'!I21+'fhwa 1391 rev 06-22'!I58+'fhwa 1391 rev 06-22'!I95+'fhwa 1391 rev 06-22'!I132+'fhwa 1391 rev 06-22'!I169+'fhwa 1391 rev 06-22'!I206+'fhwa 1391 rev 06-22'!I243+'fhwa 1391 rev 06-22'!I280+'fhwa 1391 rev 06-22'!I317+'fhwa 1391 rev 06-22'!I354+'fhwa 1391 rev 06-22'!I391+'fhwa 1391 rev 06-22'!I428+'fhwa 1391 rev 06-22'!I465+'fhwa 1391 rev 06-22'!I502+'fhwa 1391 rev 06-22'!I539+'fhwa 1391 rev 06-22'!I576+'fhwa 1391 rev 06-22'!I613+'fhwa 1391 rev 06-22'!I650+'fhwa 1391 rev 06-22'!I687+'fhwa 1391 rev 06-22'!I724+'fhwa 1391 rev 06-22'!I761+'fhwa 1391 rev 06-22'!I798+'fhwa 1391 rev 06-22'!I835+'fhwa 1391 rev 06-22'!I872+'fhwa 1391 rev 06-22'!I909+'fhwa 1391 rev 06-22'!I946+'fhwa 1391 rev 06-22'!I983+'fhwa 1391 rev 06-22'!I1020+'fhwa 1391 rev 06-22'!I1057+'fhwa 1391 rev 06-22'!I1094+'fhwa 1391 rev 06-22'!I1131+'fhwa 1391 rev 06-22'!I1168+'fhwa 1391 rev 06-22'!I1205+'fhwa 1391 rev 06-22'!I1242+'fhwa 1391 rev 06-22'!I1279+'fhwa 1391 rev 06-22'!I1316+'fhwa 1391 rev 06-22'!I1353+'fhwa 1391 rev 06-22'!I1390+'fhwa 1391 rev 06-22'!I1427+'fhwa 1391 rev 06-22'!I1464+'fhwa 1391 rev 06-22'!I1501+'fhwa 1391 rev 06-22'!I1538+'fhwa 1391 rev 06-22'!I1575+'fhwa 1391 rev 06-22'!I1612+'fhwa 1391 rev 06-22'!I1649+'fhwa 1391 rev 06-22'!I1686+'fhwa 1391 rev 06-22'!I1723+'fhwa 1391 rev 06-22'!I1760+'fhwa 1391 rev 06-22'!I1797+'fhwa 1391 rev 06-22'!I1834+'fhwa 1391 rev 06-22'!I1871+'fhwa 1391 rev 06-22'!I1908+'fhwa 1391 rev 06-22'!I1945+'fhwa 1391 rev 06-22'!I1982+'fhwa 1391 rev 06-22'!I2019+'fhwa 1391 rev 06-22'!I2056+'fhwa 1391 rev 06-22'!I2093+'fhwa 1391 rev 06-22'!I2130+'fhwa 1391 rev 06-22'!I2167+'fhwa 1391 rev 06-22'!I2204+'fhwa 1391 rev 06-22'!I2241+'fhwa 1391 rev 06-22'!I2278+'fhwa 1391 rev 06-22'!I2315+'fhwa 1391 rev 06-22'!I2352+'fhwa 1391 rev 06-22'!I2389+'fhwa 1391 rev 06-22'!I2426+'fhwa 1391 rev 06-22'!I2463+'fhwa 1391 rev 06-22'!I2500+'fhwa 1391 rev 06-22'!I2537+'fhwa 1391 rev 06-22'!I2574</f>
        <v>0</v>
      </c>
      <c r="K17" s="99">
        <f>'fhwa 1391 rev 06-22'!J21+'fhwa 1391 rev 06-22'!J58+'fhwa 1391 rev 06-22'!J95+'fhwa 1391 rev 06-22'!J132+'fhwa 1391 rev 06-22'!J169+'fhwa 1391 rev 06-22'!J206+'fhwa 1391 rev 06-22'!J243+'fhwa 1391 rev 06-22'!J280+'fhwa 1391 rev 06-22'!J317+'fhwa 1391 rev 06-22'!J354+'fhwa 1391 rev 06-22'!J391+'fhwa 1391 rev 06-22'!J428+'fhwa 1391 rev 06-22'!J465+'fhwa 1391 rev 06-22'!J502+'fhwa 1391 rev 06-22'!J539+'fhwa 1391 rev 06-22'!J576+'fhwa 1391 rev 06-22'!J613+'fhwa 1391 rev 06-22'!J650+'fhwa 1391 rev 06-22'!J687+'fhwa 1391 rev 06-22'!J724+'fhwa 1391 rev 06-22'!J761+'fhwa 1391 rev 06-22'!J798+'fhwa 1391 rev 06-22'!J835+'fhwa 1391 rev 06-22'!J872+'fhwa 1391 rev 06-22'!J909+'fhwa 1391 rev 06-22'!J946+'fhwa 1391 rev 06-22'!J983+'fhwa 1391 rev 06-22'!J1020+'fhwa 1391 rev 06-22'!J1057+'fhwa 1391 rev 06-22'!J1094+'fhwa 1391 rev 06-22'!J1131+'fhwa 1391 rev 06-22'!J1168+'fhwa 1391 rev 06-22'!J1205+'fhwa 1391 rev 06-22'!J1242+'fhwa 1391 rev 06-22'!J1279+'fhwa 1391 rev 06-22'!J1316+'fhwa 1391 rev 06-22'!J1353+'fhwa 1391 rev 06-22'!J1390+'fhwa 1391 rev 06-22'!J1427+'fhwa 1391 rev 06-22'!J1464+'fhwa 1391 rev 06-22'!J1501+'fhwa 1391 rev 06-22'!J1538+'fhwa 1391 rev 06-22'!J1575+'fhwa 1391 rev 06-22'!J1612+'fhwa 1391 rev 06-22'!J1649+'fhwa 1391 rev 06-22'!J1686+'fhwa 1391 rev 06-22'!J1723+'fhwa 1391 rev 06-22'!J1760+'fhwa 1391 rev 06-22'!J1797+'fhwa 1391 rev 06-22'!J1834+'fhwa 1391 rev 06-22'!J1871+'fhwa 1391 rev 06-22'!J1908+'fhwa 1391 rev 06-22'!J1945+'fhwa 1391 rev 06-22'!J1982+'fhwa 1391 rev 06-22'!J2019+'fhwa 1391 rev 06-22'!J2056+'fhwa 1391 rev 06-22'!J2093+'fhwa 1391 rev 06-22'!J2130+'fhwa 1391 rev 06-22'!J2167+'fhwa 1391 rev 06-22'!J2204+'fhwa 1391 rev 06-22'!J2241+'fhwa 1391 rev 06-22'!J2278+'fhwa 1391 rev 06-22'!J2315+'fhwa 1391 rev 06-22'!J2352+'fhwa 1391 rev 06-22'!J2389+'fhwa 1391 rev 06-22'!J2426+'fhwa 1391 rev 06-22'!J2463+'fhwa 1391 rev 06-22'!J2500+'fhwa 1391 rev 06-22'!J2537+'fhwa 1391 rev 06-22'!J2574</f>
        <v>0</v>
      </c>
      <c r="L17" s="98">
        <f>'fhwa 1391 rev 06-22'!K21+'fhwa 1391 rev 06-22'!K58+'fhwa 1391 rev 06-22'!K95+'fhwa 1391 rev 06-22'!K132+'fhwa 1391 rev 06-22'!K169+'fhwa 1391 rev 06-22'!K206+'fhwa 1391 rev 06-22'!K243+'fhwa 1391 rev 06-22'!K280+'fhwa 1391 rev 06-22'!K317+'fhwa 1391 rev 06-22'!K354+'fhwa 1391 rev 06-22'!K391+'fhwa 1391 rev 06-22'!K428+'fhwa 1391 rev 06-22'!K465+'fhwa 1391 rev 06-22'!K502+'fhwa 1391 rev 06-22'!K539+'fhwa 1391 rev 06-22'!K576+'fhwa 1391 rev 06-22'!K613+'fhwa 1391 rev 06-22'!K650+'fhwa 1391 rev 06-22'!K687+'fhwa 1391 rev 06-22'!K724+'fhwa 1391 rev 06-22'!K761+'fhwa 1391 rev 06-22'!K798+'fhwa 1391 rev 06-22'!K835+'fhwa 1391 rev 06-22'!K872+'fhwa 1391 rev 06-22'!K909+'fhwa 1391 rev 06-22'!K946+'fhwa 1391 rev 06-22'!K983+'fhwa 1391 rev 06-22'!K1020+'fhwa 1391 rev 06-22'!K1057+'fhwa 1391 rev 06-22'!K1094+'fhwa 1391 rev 06-22'!K1131+'fhwa 1391 rev 06-22'!K1168+'fhwa 1391 rev 06-22'!K1205+'fhwa 1391 rev 06-22'!K1242+'fhwa 1391 rev 06-22'!K1279+'fhwa 1391 rev 06-22'!K1316+'fhwa 1391 rev 06-22'!K1353+'fhwa 1391 rev 06-22'!K1390+'fhwa 1391 rev 06-22'!K1427+'fhwa 1391 rev 06-22'!K1464+'fhwa 1391 rev 06-22'!K1501+'fhwa 1391 rev 06-22'!K1538+'fhwa 1391 rev 06-22'!K1575+'fhwa 1391 rev 06-22'!K1612+'fhwa 1391 rev 06-22'!K1649+'fhwa 1391 rev 06-22'!K1686+'fhwa 1391 rev 06-22'!K1723+'fhwa 1391 rev 06-22'!K1760+'fhwa 1391 rev 06-22'!K1797+'fhwa 1391 rev 06-22'!K1834+'fhwa 1391 rev 06-22'!K1871+'fhwa 1391 rev 06-22'!K1908+'fhwa 1391 rev 06-22'!K1945+'fhwa 1391 rev 06-22'!K1982+'fhwa 1391 rev 06-22'!K2019+'fhwa 1391 rev 06-22'!K2056+'fhwa 1391 rev 06-22'!K2093+'fhwa 1391 rev 06-22'!K2130+'fhwa 1391 rev 06-22'!K2167+'fhwa 1391 rev 06-22'!K2204+'fhwa 1391 rev 06-22'!K2241+'fhwa 1391 rev 06-22'!K2278+'fhwa 1391 rev 06-22'!K2315+'fhwa 1391 rev 06-22'!K2352+'fhwa 1391 rev 06-22'!K2389+'fhwa 1391 rev 06-22'!K2426+'fhwa 1391 rev 06-22'!K2463+'fhwa 1391 rev 06-22'!K2500+'fhwa 1391 rev 06-22'!K2537+'fhwa 1391 rev 06-22'!K2574</f>
        <v>0</v>
      </c>
      <c r="M17" s="99">
        <f>'fhwa 1391 rev 06-22'!L21+'fhwa 1391 rev 06-22'!L58+'fhwa 1391 rev 06-22'!L95+'fhwa 1391 rev 06-22'!L132+'fhwa 1391 rev 06-22'!L169+'fhwa 1391 rev 06-22'!L206+'fhwa 1391 rev 06-22'!L243+'fhwa 1391 rev 06-22'!L280+'fhwa 1391 rev 06-22'!L317+'fhwa 1391 rev 06-22'!L354+'fhwa 1391 rev 06-22'!L391+'fhwa 1391 rev 06-22'!L428+'fhwa 1391 rev 06-22'!L465+'fhwa 1391 rev 06-22'!L502+'fhwa 1391 rev 06-22'!L539+'fhwa 1391 rev 06-22'!L576+'fhwa 1391 rev 06-22'!L613+'fhwa 1391 rev 06-22'!L650+'fhwa 1391 rev 06-22'!L687+'fhwa 1391 rev 06-22'!L724+'fhwa 1391 rev 06-22'!L761+'fhwa 1391 rev 06-22'!L798+'fhwa 1391 rev 06-22'!L835+'fhwa 1391 rev 06-22'!L872+'fhwa 1391 rev 06-22'!L909+'fhwa 1391 rev 06-22'!L946+'fhwa 1391 rev 06-22'!L983+'fhwa 1391 rev 06-22'!L1020+'fhwa 1391 rev 06-22'!L1057+'fhwa 1391 rev 06-22'!L1094+'fhwa 1391 rev 06-22'!L1131+'fhwa 1391 rev 06-22'!L1168+'fhwa 1391 rev 06-22'!L1205+'fhwa 1391 rev 06-22'!L1242+'fhwa 1391 rev 06-22'!L1279+'fhwa 1391 rev 06-22'!L1316+'fhwa 1391 rev 06-22'!L1353+'fhwa 1391 rev 06-22'!L1390+'fhwa 1391 rev 06-22'!L1427+'fhwa 1391 rev 06-22'!L1464+'fhwa 1391 rev 06-22'!L1501+'fhwa 1391 rev 06-22'!L1538+'fhwa 1391 rev 06-22'!L1575+'fhwa 1391 rev 06-22'!L1612+'fhwa 1391 rev 06-22'!L1649+'fhwa 1391 rev 06-22'!L1686+'fhwa 1391 rev 06-22'!L1723+'fhwa 1391 rev 06-22'!L1760+'fhwa 1391 rev 06-22'!L1797+'fhwa 1391 rev 06-22'!L1834+'fhwa 1391 rev 06-22'!L1871+'fhwa 1391 rev 06-22'!L1908+'fhwa 1391 rev 06-22'!L1945+'fhwa 1391 rev 06-22'!L1982+'fhwa 1391 rev 06-22'!L2019+'fhwa 1391 rev 06-22'!L2056+'fhwa 1391 rev 06-22'!L2093+'fhwa 1391 rev 06-22'!L2130+'fhwa 1391 rev 06-22'!L2167+'fhwa 1391 rev 06-22'!L2204+'fhwa 1391 rev 06-22'!L2241+'fhwa 1391 rev 06-22'!L2278+'fhwa 1391 rev 06-22'!L2315+'fhwa 1391 rev 06-22'!L2352+'fhwa 1391 rev 06-22'!L2389+'fhwa 1391 rev 06-22'!L2426+'fhwa 1391 rev 06-22'!L2463+'fhwa 1391 rev 06-22'!L2500+'fhwa 1391 rev 06-22'!L2537+'fhwa 1391 rev 06-22'!L2574</f>
        <v>0</v>
      </c>
      <c r="N17" s="98">
        <f>'fhwa 1391 rev 06-22'!M21+'fhwa 1391 rev 06-22'!M58+'fhwa 1391 rev 06-22'!M95+'fhwa 1391 rev 06-22'!M132+'fhwa 1391 rev 06-22'!M169+'fhwa 1391 rev 06-22'!M206+'fhwa 1391 rev 06-22'!M243+'fhwa 1391 rev 06-22'!M280+'fhwa 1391 rev 06-22'!M317+'fhwa 1391 rev 06-22'!M354+'fhwa 1391 rev 06-22'!M391+'fhwa 1391 rev 06-22'!M428+'fhwa 1391 rev 06-22'!M465+'fhwa 1391 rev 06-22'!M502+'fhwa 1391 rev 06-22'!M539+'fhwa 1391 rev 06-22'!M576+'fhwa 1391 rev 06-22'!M613+'fhwa 1391 rev 06-22'!M650+'fhwa 1391 rev 06-22'!M687+'fhwa 1391 rev 06-22'!M724+'fhwa 1391 rev 06-22'!M761+'fhwa 1391 rev 06-22'!M798+'fhwa 1391 rev 06-22'!M835+'fhwa 1391 rev 06-22'!M872+'fhwa 1391 rev 06-22'!M909+'fhwa 1391 rev 06-22'!M946+'fhwa 1391 rev 06-22'!M983+'fhwa 1391 rev 06-22'!M1020+'fhwa 1391 rev 06-22'!M1057+'fhwa 1391 rev 06-22'!M1094+'fhwa 1391 rev 06-22'!M1131+'fhwa 1391 rev 06-22'!M1168+'fhwa 1391 rev 06-22'!M1205+'fhwa 1391 rev 06-22'!M1242+'fhwa 1391 rev 06-22'!M1279+'fhwa 1391 rev 06-22'!M1316+'fhwa 1391 rev 06-22'!M1353+'fhwa 1391 rev 06-22'!M1390+'fhwa 1391 rev 06-22'!M1427+'fhwa 1391 rev 06-22'!M1464+'fhwa 1391 rev 06-22'!M1501+'fhwa 1391 rev 06-22'!M1538+'fhwa 1391 rev 06-22'!M1575+'fhwa 1391 rev 06-22'!M1612+'fhwa 1391 rev 06-22'!M1649+'fhwa 1391 rev 06-22'!M1686+'fhwa 1391 rev 06-22'!M1723+'fhwa 1391 rev 06-22'!M1760+'fhwa 1391 rev 06-22'!M1797+'fhwa 1391 rev 06-22'!M1834+'fhwa 1391 rev 06-22'!M1871+'fhwa 1391 rev 06-22'!M1908+'fhwa 1391 rev 06-22'!M1945+'fhwa 1391 rev 06-22'!M1982+'fhwa 1391 rev 06-22'!M2019+'fhwa 1391 rev 06-22'!M2056+'fhwa 1391 rev 06-22'!M2093+'fhwa 1391 rev 06-22'!M2130+'fhwa 1391 rev 06-22'!M2167+'fhwa 1391 rev 06-22'!M2204+'fhwa 1391 rev 06-22'!M2241+'fhwa 1391 rev 06-22'!M2278+'fhwa 1391 rev 06-22'!M2315+'fhwa 1391 rev 06-22'!M2352+'fhwa 1391 rev 06-22'!M2389+'fhwa 1391 rev 06-22'!M2426+'fhwa 1391 rev 06-22'!M2463+'fhwa 1391 rev 06-22'!M2500+'fhwa 1391 rev 06-22'!M2537+'fhwa 1391 rev 06-22'!M2574</f>
        <v>0</v>
      </c>
      <c r="O17" s="99">
        <f>'fhwa 1391 rev 06-22'!N21+'fhwa 1391 rev 06-22'!N58+'fhwa 1391 rev 06-22'!N95+'fhwa 1391 rev 06-22'!N132+'fhwa 1391 rev 06-22'!N169+'fhwa 1391 rev 06-22'!N206+'fhwa 1391 rev 06-22'!N243+'fhwa 1391 rev 06-22'!N280+'fhwa 1391 rev 06-22'!N317+'fhwa 1391 rev 06-22'!N354+'fhwa 1391 rev 06-22'!N391+'fhwa 1391 rev 06-22'!N428+'fhwa 1391 rev 06-22'!N465+'fhwa 1391 rev 06-22'!N502+'fhwa 1391 rev 06-22'!N539+'fhwa 1391 rev 06-22'!N576+'fhwa 1391 rev 06-22'!N613+'fhwa 1391 rev 06-22'!N650+'fhwa 1391 rev 06-22'!N687+'fhwa 1391 rev 06-22'!N724+'fhwa 1391 rev 06-22'!N761+'fhwa 1391 rev 06-22'!N798+'fhwa 1391 rev 06-22'!N835+'fhwa 1391 rev 06-22'!N872+'fhwa 1391 rev 06-22'!N909+'fhwa 1391 rev 06-22'!N946+'fhwa 1391 rev 06-22'!N983+'fhwa 1391 rev 06-22'!N1020+'fhwa 1391 rev 06-22'!N1057+'fhwa 1391 rev 06-22'!N1094+'fhwa 1391 rev 06-22'!N1131+'fhwa 1391 rev 06-22'!N1168+'fhwa 1391 rev 06-22'!N1205+'fhwa 1391 rev 06-22'!N1242+'fhwa 1391 rev 06-22'!N1279+'fhwa 1391 rev 06-22'!N1316+'fhwa 1391 rev 06-22'!N1353+'fhwa 1391 rev 06-22'!N1390+'fhwa 1391 rev 06-22'!N1427+'fhwa 1391 rev 06-22'!N1464+'fhwa 1391 rev 06-22'!N1501+'fhwa 1391 rev 06-22'!N1538+'fhwa 1391 rev 06-22'!N1575+'fhwa 1391 rev 06-22'!N1612+'fhwa 1391 rev 06-22'!N1649+'fhwa 1391 rev 06-22'!N1686+'fhwa 1391 rev 06-22'!N1723+'fhwa 1391 rev 06-22'!N1760+'fhwa 1391 rev 06-22'!N1797+'fhwa 1391 rev 06-22'!N1834+'fhwa 1391 rev 06-22'!N1871+'fhwa 1391 rev 06-22'!N1908+'fhwa 1391 rev 06-22'!N1945+'fhwa 1391 rev 06-22'!N1982+'fhwa 1391 rev 06-22'!N2019+'fhwa 1391 rev 06-22'!N2056+'fhwa 1391 rev 06-22'!N2093+'fhwa 1391 rev 06-22'!N2130+'fhwa 1391 rev 06-22'!N2167+'fhwa 1391 rev 06-22'!N2204+'fhwa 1391 rev 06-22'!N2241+'fhwa 1391 rev 06-22'!N2278+'fhwa 1391 rev 06-22'!N2315+'fhwa 1391 rev 06-22'!N2352+'fhwa 1391 rev 06-22'!N2389+'fhwa 1391 rev 06-22'!N2426+'fhwa 1391 rev 06-22'!N2463+'fhwa 1391 rev 06-22'!N2500+'fhwa 1391 rev 06-22'!N2537+'fhwa 1391 rev 06-22'!N2574</f>
        <v>0</v>
      </c>
      <c r="P17" s="98">
        <f>'fhwa 1391 rev 06-22'!O21+'fhwa 1391 rev 06-22'!O58+'fhwa 1391 rev 06-22'!O95+'fhwa 1391 rev 06-22'!O132+'fhwa 1391 rev 06-22'!O169+'fhwa 1391 rev 06-22'!O206+'fhwa 1391 rev 06-22'!O243+'fhwa 1391 rev 06-22'!O280+'fhwa 1391 rev 06-22'!O317+'fhwa 1391 rev 06-22'!O354+'fhwa 1391 rev 06-22'!O391+'fhwa 1391 rev 06-22'!O428+'fhwa 1391 rev 06-22'!O465+'fhwa 1391 rev 06-22'!O502+'fhwa 1391 rev 06-22'!O539+'fhwa 1391 rev 06-22'!O576+'fhwa 1391 rev 06-22'!O613+'fhwa 1391 rev 06-22'!O650+'fhwa 1391 rev 06-22'!O687+'fhwa 1391 rev 06-22'!O724+'fhwa 1391 rev 06-22'!O761+'fhwa 1391 rev 06-22'!O798+'fhwa 1391 rev 06-22'!O835+'fhwa 1391 rev 06-22'!O872+'fhwa 1391 rev 06-22'!O909+'fhwa 1391 rev 06-22'!O946+'fhwa 1391 rev 06-22'!O983+'fhwa 1391 rev 06-22'!O1020+'fhwa 1391 rev 06-22'!O1057+'fhwa 1391 rev 06-22'!O1094+'fhwa 1391 rev 06-22'!O1131+'fhwa 1391 rev 06-22'!O1168+'fhwa 1391 rev 06-22'!O1205+'fhwa 1391 rev 06-22'!O1242+'fhwa 1391 rev 06-22'!O1279+'fhwa 1391 rev 06-22'!O1316+'fhwa 1391 rev 06-22'!O1353+'fhwa 1391 rev 06-22'!O1390+'fhwa 1391 rev 06-22'!O1427+'fhwa 1391 rev 06-22'!O1464+'fhwa 1391 rev 06-22'!O1501+'fhwa 1391 rev 06-22'!O1538+'fhwa 1391 rev 06-22'!O1575+'fhwa 1391 rev 06-22'!O1612+'fhwa 1391 rev 06-22'!O1649+'fhwa 1391 rev 06-22'!O1686+'fhwa 1391 rev 06-22'!O1723+'fhwa 1391 rev 06-22'!O1760+'fhwa 1391 rev 06-22'!O1797+'fhwa 1391 rev 06-22'!O1834+'fhwa 1391 rev 06-22'!O1871+'fhwa 1391 rev 06-22'!O1908+'fhwa 1391 rev 06-22'!O1945+'fhwa 1391 rev 06-22'!O1982+'fhwa 1391 rev 06-22'!O2019+'fhwa 1391 rev 06-22'!O2056+'fhwa 1391 rev 06-22'!O2093+'fhwa 1391 rev 06-22'!O2130+'fhwa 1391 rev 06-22'!O2167+'fhwa 1391 rev 06-22'!O2204+'fhwa 1391 rev 06-22'!O2241+'fhwa 1391 rev 06-22'!O2278+'fhwa 1391 rev 06-22'!O2315+'fhwa 1391 rev 06-22'!O2352+'fhwa 1391 rev 06-22'!O2389+'fhwa 1391 rev 06-22'!O2426+'fhwa 1391 rev 06-22'!O2463+'fhwa 1391 rev 06-22'!O2500+'fhwa 1391 rev 06-22'!O2537+'fhwa 1391 rev 06-22'!O2574</f>
        <v>0</v>
      </c>
      <c r="Q17" s="99">
        <f>'fhwa 1391 rev 06-22'!P21+'fhwa 1391 rev 06-22'!P58+'fhwa 1391 rev 06-22'!P95+'fhwa 1391 rev 06-22'!P132+'fhwa 1391 rev 06-22'!P169+'fhwa 1391 rev 06-22'!P206+'fhwa 1391 rev 06-22'!P243+'fhwa 1391 rev 06-22'!P280+'fhwa 1391 rev 06-22'!P317+'fhwa 1391 rev 06-22'!P354+'fhwa 1391 rev 06-22'!P391+'fhwa 1391 rev 06-22'!P428+'fhwa 1391 rev 06-22'!P465+'fhwa 1391 rev 06-22'!P502+'fhwa 1391 rev 06-22'!P539+'fhwa 1391 rev 06-22'!P576+'fhwa 1391 rev 06-22'!P613+'fhwa 1391 rev 06-22'!P650+'fhwa 1391 rev 06-22'!P687+'fhwa 1391 rev 06-22'!P724+'fhwa 1391 rev 06-22'!P761+'fhwa 1391 rev 06-22'!P798+'fhwa 1391 rev 06-22'!P835+'fhwa 1391 rev 06-22'!P872+'fhwa 1391 rev 06-22'!P909+'fhwa 1391 rev 06-22'!P946+'fhwa 1391 rev 06-22'!P983+'fhwa 1391 rev 06-22'!P1020+'fhwa 1391 rev 06-22'!P1057+'fhwa 1391 rev 06-22'!P1094+'fhwa 1391 rev 06-22'!P1131+'fhwa 1391 rev 06-22'!P1168+'fhwa 1391 rev 06-22'!P1205+'fhwa 1391 rev 06-22'!P1242+'fhwa 1391 rev 06-22'!P1279+'fhwa 1391 rev 06-22'!P1316+'fhwa 1391 rev 06-22'!P1353+'fhwa 1391 rev 06-22'!P1390+'fhwa 1391 rev 06-22'!P1427+'fhwa 1391 rev 06-22'!P1464+'fhwa 1391 rev 06-22'!P1501+'fhwa 1391 rev 06-22'!P1538+'fhwa 1391 rev 06-22'!P1575+'fhwa 1391 rev 06-22'!P1612+'fhwa 1391 rev 06-22'!P1649+'fhwa 1391 rev 06-22'!P1686+'fhwa 1391 rev 06-22'!P1723+'fhwa 1391 rev 06-22'!P1760+'fhwa 1391 rev 06-22'!P1797+'fhwa 1391 rev 06-22'!P1834+'fhwa 1391 rev 06-22'!P1871+'fhwa 1391 rev 06-22'!P1908+'fhwa 1391 rev 06-22'!P1945+'fhwa 1391 rev 06-22'!P1982+'fhwa 1391 rev 06-22'!P2019+'fhwa 1391 rev 06-22'!P2056+'fhwa 1391 rev 06-22'!P2093+'fhwa 1391 rev 06-22'!P2130+'fhwa 1391 rev 06-22'!P2167+'fhwa 1391 rev 06-22'!P2204+'fhwa 1391 rev 06-22'!P2241+'fhwa 1391 rev 06-22'!P2278+'fhwa 1391 rev 06-22'!P2315+'fhwa 1391 rev 06-22'!P2352+'fhwa 1391 rev 06-22'!P2389+'fhwa 1391 rev 06-22'!P2426+'fhwa 1391 rev 06-22'!P2463+'fhwa 1391 rev 06-22'!P2500+'fhwa 1391 rev 06-22'!P2537+'fhwa 1391 rev 06-22'!P2574</f>
        <v>0</v>
      </c>
      <c r="R17" s="98">
        <f>'fhwa 1391 rev 06-22'!Q21+'fhwa 1391 rev 06-22'!Q58+'fhwa 1391 rev 06-22'!Q95+'fhwa 1391 rev 06-22'!Q132+'fhwa 1391 rev 06-22'!Q169+'fhwa 1391 rev 06-22'!Q206+'fhwa 1391 rev 06-22'!Q243+'fhwa 1391 rev 06-22'!Q280+'fhwa 1391 rev 06-22'!Q317+'fhwa 1391 rev 06-22'!Q354+'fhwa 1391 rev 06-22'!Q391+'fhwa 1391 rev 06-22'!Q428+'fhwa 1391 rev 06-22'!Q465+'fhwa 1391 rev 06-22'!Q502+'fhwa 1391 rev 06-22'!Q539+'fhwa 1391 rev 06-22'!Q576+'fhwa 1391 rev 06-22'!Q613+'fhwa 1391 rev 06-22'!Q650+'fhwa 1391 rev 06-22'!Q687+'fhwa 1391 rev 06-22'!Q724+'fhwa 1391 rev 06-22'!Q761+'fhwa 1391 rev 06-22'!Q798+'fhwa 1391 rev 06-22'!Q835+'fhwa 1391 rev 06-22'!Q872+'fhwa 1391 rev 06-22'!Q909+'fhwa 1391 rev 06-22'!Q946+'fhwa 1391 rev 06-22'!Q983+'fhwa 1391 rev 06-22'!Q1020+'fhwa 1391 rev 06-22'!Q1057+'fhwa 1391 rev 06-22'!Q1094+'fhwa 1391 rev 06-22'!Q1131+'fhwa 1391 rev 06-22'!Q1168+'fhwa 1391 rev 06-22'!Q1205+'fhwa 1391 rev 06-22'!Q1242+'fhwa 1391 rev 06-22'!Q1279+'fhwa 1391 rev 06-22'!Q1316+'fhwa 1391 rev 06-22'!Q1353+'fhwa 1391 rev 06-22'!Q1390+'fhwa 1391 rev 06-22'!Q1427+'fhwa 1391 rev 06-22'!Q1464+'fhwa 1391 rev 06-22'!Q1501+'fhwa 1391 rev 06-22'!Q1538+'fhwa 1391 rev 06-22'!Q1575+'fhwa 1391 rev 06-22'!Q1612+'fhwa 1391 rev 06-22'!Q1649+'fhwa 1391 rev 06-22'!Q1686+'fhwa 1391 rev 06-22'!Q1723+'fhwa 1391 rev 06-22'!Q1760+'fhwa 1391 rev 06-22'!Q1797+'fhwa 1391 rev 06-22'!Q1834+'fhwa 1391 rev 06-22'!Q1871+'fhwa 1391 rev 06-22'!Q1908+'fhwa 1391 rev 06-22'!Q1945+'fhwa 1391 rev 06-22'!Q1982+'fhwa 1391 rev 06-22'!Q2019+'fhwa 1391 rev 06-22'!Q2056+'fhwa 1391 rev 06-22'!Q2093+'fhwa 1391 rev 06-22'!Q2130+'fhwa 1391 rev 06-22'!Q2167+'fhwa 1391 rev 06-22'!Q2204+'fhwa 1391 rev 06-22'!Q2241+'fhwa 1391 rev 06-22'!Q2278+'fhwa 1391 rev 06-22'!Q2315+'fhwa 1391 rev 06-22'!Q2352+'fhwa 1391 rev 06-22'!Q2389+'fhwa 1391 rev 06-22'!Q2426+'fhwa 1391 rev 06-22'!Q2463+'fhwa 1391 rev 06-22'!Q2500+'fhwa 1391 rev 06-22'!Q2537+'fhwa 1391 rev 06-22'!Q2574</f>
        <v>0</v>
      </c>
      <c r="S17" s="99">
        <f>'fhwa 1391 rev 06-22'!R21+'fhwa 1391 rev 06-22'!R58+'fhwa 1391 rev 06-22'!R95+'fhwa 1391 rev 06-22'!R132+'fhwa 1391 rev 06-22'!R169+'fhwa 1391 rev 06-22'!R206+'fhwa 1391 rev 06-22'!R243+'fhwa 1391 rev 06-22'!R280+'fhwa 1391 rev 06-22'!R317+'fhwa 1391 rev 06-22'!R354+'fhwa 1391 rev 06-22'!R391+'fhwa 1391 rev 06-22'!R428+'fhwa 1391 rev 06-22'!R465+'fhwa 1391 rev 06-22'!R502+'fhwa 1391 rev 06-22'!R539+'fhwa 1391 rev 06-22'!R576+'fhwa 1391 rev 06-22'!R613+'fhwa 1391 rev 06-22'!R650+'fhwa 1391 rev 06-22'!R687+'fhwa 1391 rev 06-22'!R724+'fhwa 1391 rev 06-22'!R761+'fhwa 1391 rev 06-22'!R798+'fhwa 1391 rev 06-22'!R835+'fhwa 1391 rev 06-22'!R872+'fhwa 1391 rev 06-22'!R909+'fhwa 1391 rev 06-22'!R946+'fhwa 1391 rev 06-22'!R983+'fhwa 1391 rev 06-22'!R1020+'fhwa 1391 rev 06-22'!R1057+'fhwa 1391 rev 06-22'!R1094+'fhwa 1391 rev 06-22'!R1131+'fhwa 1391 rev 06-22'!R1168+'fhwa 1391 rev 06-22'!R1205+'fhwa 1391 rev 06-22'!R1242+'fhwa 1391 rev 06-22'!R1279+'fhwa 1391 rev 06-22'!R1316+'fhwa 1391 rev 06-22'!R1353+'fhwa 1391 rev 06-22'!R1390+'fhwa 1391 rev 06-22'!R1427+'fhwa 1391 rev 06-22'!R1464+'fhwa 1391 rev 06-22'!R1501+'fhwa 1391 rev 06-22'!R1538+'fhwa 1391 rev 06-22'!R1575+'fhwa 1391 rev 06-22'!R1612+'fhwa 1391 rev 06-22'!R1649+'fhwa 1391 rev 06-22'!R1686+'fhwa 1391 rev 06-22'!R1723+'fhwa 1391 rev 06-22'!R1760+'fhwa 1391 rev 06-22'!R1797+'fhwa 1391 rev 06-22'!R1834+'fhwa 1391 rev 06-22'!R1871+'fhwa 1391 rev 06-22'!R1908+'fhwa 1391 rev 06-22'!R1945+'fhwa 1391 rev 06-22'!R1982+'fhwa 1391 rev 06-22'!R2019+'fhwa 1391 rev 06-22'!R2056+'fhwa 1391 rev 06-22'!R2093+'fhwa 1391 rev 06-22'!R2130+'fhwa 1391 rev 06-22'!R2167+'fhwa 1391 rev 06-22'!R2204+'fhwa 1391 rev 06-22'!R2241+'fhwa 1391 rev 06-22'!R2278+'fhwa 1391 rev 06-22'!R2315+'fhwa 1391 rev 06-22'!R2352+'fhwa 1391 rev 06-22'!R2389+'fhwa 1391 rev 06-22'!R2426+'fhwa 1391 rev 06-22'!R2463+'fhwa 1391 rev 06-22'!R2500+'fhwa 1391 rev 06-22'!R2537+'fhwa 1391 rev 06-22'!R2574</f>
        <v>0</v>
      </c>
      <c r="T17" s="103">
        <f>'fhwa 1391 rev 06-22'!S21+'fhwa 1391 rev 06-22'!S58+'fhwa 1391 rev 06-22'!S95+'fhwa 1391 rev 06-22'!S132+'fhwa 1391 rev 06-22'!S169+'fhwa 1391 rev 06-22'!S206+'fhwa 1391 rev 06-22'!S243+'fhwa 1391 rev 06-22'!S280+'fhwa 1391 rev 06-22'!S317+'fhwa 1391 rev 06-22'!S354+'fhwa 1391 rev 06-22'!S391+'fhwa 1391 rev 06-22'!S428+'fhwa 1391 rev 06-22'!S465+'fhwa 1391 rev 06-22'!S502+'fhwa 1391 rev 06-22'!S539+'fhwa 1391 rev 06-22'!S576+'fhwa 1391 rev 06-22'!S613+'fhwa 1391 rev 06-22'!S650+'fhwa 1391 rev 06-22'!S687+'fhwa 1391 rev 06-22'!S724+'fhwa 1391 rev 06-22'!S761+'fhwa 1391 rev 06-22'!S798+'fhwa 1391 rev 06-22'!S835+'fhwa 1391 rev 06-22'!S872+'fhwa 1391 rev 06-22'!S909+'fhwa 1391 rev 06-22'!S946+'fhwa 1391 rev 06-22'!S983+'fhwa 1391 rev 06-22'!S1020+'fhwa 1391 rev 06-22'!S1057+'fhwa 1391 rev 06-22'!S1094+'fhwa 1391 rev 06-22'!S1131+'fhwa 1391 rev 06-22'!S1168+'fhwa 1391 rev 06-22'!S1205+'fhwa 1391 rev 06-22'!S1242+'fhwa 1391 rev 06-22'!S1279+'fhwa 1391 rev 06-22'!S1316+'fhwa 1391 rev 06-22'!S1353+'fhwa 1391 rev 06-22'!S1390+'fhwa 1391 rev 06-22'!S1427+'fhwa 1391 rev 06-22'!S1464+'fhwa 1391 rev 06-22'!S1501+'fhwa 1391 rev 06-22'!S1538+'fhwa 1391 rev 06-22'!S1575+'fhwa 1391 rev 06-22'!S1612+'fhwa 1391 rev 06-22'!S1649+'fhwa 1391 rev 06-22'!S1686+'fhwa 1391 rev 06-22'!S1723+'fhwa 1391 rev 06-22'!S1760+'fhwa 1391 rev 06-22'!S1797+'fhwa 1391 rev 06-22'!S1834+'fhwa 1391 rev 06-22'!S1871+'fhwa 1391 rev 06-22'!S1908+'fhwa 1391 rev 06-22'!S1945+'fhwa 1391 rev 06-22'!S1982+'fhwa 1391 rev 06-22'!S2019+'fhwa 1391 rev 06-22'!S2056+'fhwa 1391 rev 06-22'!S2093+'fhwa 1391 rev 06-22'!S2130+'fhwa 1391 rev 06-22'!S2167+'fhwa 1391 rev 06-22'!S2204+'fhwa 1391 rev 06-22'!S2241+'fhwa 1391 rev 06-22'!S2278+'fhwa 1391 rev 06-22'!S2315+'fhwa 1391 rev 06-22'!S2352+'fhwa 1391 rev 06-22'!S2389+'fhwa 1391 rev 06-22'!S2426+'fhwa 1391 rev 06-22'!S2463+'fhwa 1391 rev 06-22'!S2500+'fhwa 1391 rev 06-22'!S2537+'fhwa 1391 rev 06-22'!S2574</f>
        <v>0</v>
      </c>
      <c r="U17" s="82">
        <f>'fhwa 1391 rev 06-22'!T21+'fhwa 1391 rev 06-22'!T58+'fhwa 1391 rev 06-22'!T95+'fhwa 1391 rev 06-22'!T132+'fhwa 1391 rev 06-22'!T169+'fhwa 1391 rev 06-22'!T206+'fhwa 1391 rev 06-22'!T243+'fhwa 1391 rev 06-22'!T280+'fhwa 1391 rev 06-22'!T317+'fhwa 1391 rev 06-22'!T354+'fhwa 1391 rev 06-22'!T391+'fhwa 1391 rev 06-22'!T428+'fhwa 1391 rev 06-22'!T465+'fhwa 1391 rev 06-22'!T502+'fhwa 1391 rev 06-22'!T539+'fhwa 1391 rev 06-22'!T576+'fhwa 1391 rev 06-22'!T613+'fhwa 1391 rev 06-22'!T650+'fhwa 1391 rev 06-22'!T687+'fhwa 1391 rev 06-22'!T724+'fhwa 1391 rev 06-22'!T761+'fhwa 1391 rev 06-22'!T798+'fhwa 1391 rev 06-22'!T835+'fhwa 1391 rev 06-22'!T872+'fhwa 1391 rev 06-22'!T909+'fhwa 1391 rev 06-22'!T946+'fhwa 1391 rev 06-22'!T983+'fhwa 1391 rev 06-22'!T1020+'fhwa 1391 rev 06-22'!T1057+'fhwa 1391 rev 06-22'!T1094+'fhwa 1391 rev 06-22'!T1131+'fhwa 1391 rev 06-22'!T1168+'fhwa 1391 rev 06-22'!T1205+'fhwa 1391 rev 06-22'!T1242+'fhwa 1391 rev 06-22'!T1279+'fhwa 1391 rev 06-22'!T1316+'fhwa 1391 rev 06-22'!T1353+'fhwa 1391 rev 06-22'!T1390+'fhwa 1391 rev 06-22'!T1427+'fhwa 1391 rev 06-22'!T1464+'fhwa 1391 rev 06-22'!T1501+'fhwa 1391 rev 06-22'!T1538+'fhwa 1391 rev 06-22'!T1575+'fhwa 1391 rev 06-22'!T1612+'fhwa 1391 rev 06-22'!T1649+'fhwa 1391 rev 06-22'!T1686+'fhwa 1391 rev 06-22'!T1723+'fhwa 1391 rev 06-22'!T1760+'fhwa 1391 rev 06-22'!T1797+'fhwa 1391 rev 06-22'!T1834+'fhwa 1391 rev 06-22'!T1871+'fhwa 1391 rev 06-22'!T1908+'fhwa 1391 rev 06-22'!T1945+'fhwa 1391 rev 06-22'!T1982+'fhwa 1391 rev 06-22'!T2019+'fhwa 1391 rev 06-22'!T2056+'fhwa 1391 rev 06-22'!T2093+'fhwa 1391 rev 06-22'!T2130+'fhwa 1391 rev 06-22'!T2167+'fhwa 1391 rev 06-22'!T2204+'fhwa 1391 rev 06-22'!T2241+'fhwa 1391 rev 06-22'!T2278+'fhwa 1391 rev 06-22'!T2315+'fhwa 1391 rev 06-22'!T2352+'fhwa 1391 rev 06-22'!T2389+'fhwa 1391 rev 06-22'!T2426+'fhwa 1391 rev 06-22'!T2463+'fhwa 1391 rev 06-22'!T2500+'fhwa 1391 rev 06-22'!T2537+'fhwa 1391 rev 06-22'!T2574</f>
        <v>0</v>
      </c>
      <c r="V17" s="103">
        <f>'fhwa 1391 rev 06-22'!U21+'fhwa 1391 rev 06-22'!U58+'fhwa 1391 rev 06-22'!U95+'fhwa 1391 rev 06-22'!U132+'fhwa 1391 rev 06-22'!U169+'fhwa 1391 rev 06-22'!U206+'fhwa 1391 rev 06-22'!U243+'fhwa 1391 rev 06-22'!U280+'fhwa 1391 rev 06-22'!U317+'fhwa 1391 rev 06-22'!U354+'fhwa 1391 rev 06-22'!U391+'fhwa 1391 rev 06-22'!U428+'fhwa 1391 rev 06-22'!U465+'fhwa 1391 rev 06-22'!U502+'fhwa 1391 rev 06-22'!U539+'fhwa 1391 rev 06-22'!U576+'fhwa 1391 rev 06-22'!U613+'fhwa 1391 rev 06-22'!U650+'fhwa 1391 rev 06-22'!U687+'fhwa 1391 rev 06-22'!U724+'fhwa 1391 rev 06-22'!U761+'fhwa 1391 rev 06-22'!U798+'fhwa 1391 rev 06-22'!U835+'fhwa 1391 rev 06-22'!U872+'fhwa 1391 rev 06-22'!U909+'fhwa 1391 rev 06-22'!U946+'fhwa 1391 rev 06-22'!U983+'fhwa 1391 rev 06-22'!U1020+'fhwa 1391 rev 06-22'!U1057+'fhwa 1391 rev 06-22'!U1094+'fhwa 1391 rev 06-22'!U1131+'fhwa 1391 rev 06-22'!U1168+'fhwa 1391 rev 06-22'!U1205+'fhwa 1391 rev 06-22'!U1242+'fhwa 1391 rev 06-22'!U1279+'fhwa 1391 rev 06-22'!U1316+'fhwa 1391 rev 06-22'!U1353+'fhwa 1391 rev 06-22'!U1390+'fhwa 1391 rev 06-22'!U1427+'fhwa 1391 rev 06-22'!U1464+'fhwa 1391 rev 06-22'!U1501+'fhwa 1391 rev 06-22'!U1538+'fhwa 1391 rev 06-22'!U1575+'fhwa 1391 rev 06-22'!U1612+'fhwa 1391 rev 06-22'!U1649+'fhwa 1391 rev 06-22'!U1686+'fhwa 1391 rev 06-22'!U1723+'fhwa 1391 rev 06-22'!U1760+'fhwa 1391 rev 06-22'!U1797+'fhwa 1391 rev 06-22'!U1834+'fhwa 1391 rev 06-22'!U1871+'fhwa 1391 rev 06-22'!U1908+'fhwa 1391 rev 06-22'!U1945+'fhwa 1391 rev 06-22'!U1982+'fhwa 1391 rev 06-22'!U2019+'fhwa 1391 rev 06-22'!U2056+'fhwa 1391 rev 06-22'!U2093+'fhwa 1391 rev 06-22'!U2130+'fhwa 1391 rev 06-22'!U2167+'fhwa 1391 rev 06-22'!U2204+'fhwa 1391 rev 06-22'!U2241+'fhwa 1391 rev 06-22'!U2278+'fhwa 1391 rev 06-22'!U2315+'fhwa 1391 rev 06-22'!U2352+'fhwa 1391 rev 06-22'!U2389+'fhwa 1391 rev 06-22'!U2426+'fhwa 1391 rev 06-22'!U2463+'fhwa 1391 rev 06-22'!U2500+'fhwa 1391 rev 06-22'!U2537+'fhwa 1391 rev 06-22'!U2574</f>
        <v>0</v>
      </c>
      <c r="W17" s="104">
        <f>'fhwa 1391 rev 06-22'!V21+'fhwa 1391 rev 06-22'!V58+'fhwa 1391 rev 06-22'!V95+'fhwa 1391 rev 06-22'!V132+'fhwa 1391 rev 06-22'!V169+'fhwa 1391 rev 06-22'!V206+'fhwa 1391 rev 06-22'!V243+'fhwa 1391 rev 06-22'!V280+'fhwa 1391 rev 06-22'!V317+'fhwa 1391 rev 06-22'!V354+'fhwa 1391 rev 06-22'!V391+'fhwa 1391 rev 06-22'!V428+'fhwa 1391 rev 06-22'!V465+'fhwa 1391 rev 06-22'!V502+'fhwa 1391 rev 06-22'!V539+'fhwa 1391 rev 06-22'!V576+'fhwa 1391 rev 06-22'!V613+'fhwa 1391 rev 06-22'!V650+'fhwa 1391 rev 06-22'!V687+'fhwa 1391 rev 06-22'!V724+'fhwa 1391 rev 06-22'!V761+'fhwa 1391 rev 06-22'!V798+'fhwa 1391 rev 06-22'!V835+'fhwa 1391 rev 06-22'!V872+'fhwa 1391 rev 06-22'!V909+'fhwa 1391 rev 06-22'!V946+'fhwa 1391 rev 06-22'!V983+'fhwa 1391 rev 06-22'!V1020+'fhwa 1391 rev 06-22'!V1057+'fhwa 1391 rev 06-22'!V1094+'fhwa 1391 rev 06-22'!V1131+'fhwa 1391 rev 06-22'!V1168+'fhwa 1391 rev 06-22'!V1205+'fhwa 1391 rev 06-22'!V1242+'fhwa 1391 rev 06-22'!V1279+'fhwa 1391 rev 06-22'!V1316+'fhwa 1391 rev 06-22'!V1353+'fhwa 1391 rev 06-22'!V1390+'fhwa 1391 rev 06-22'!V1427+'fhwa 1391 rev 06-22'!V1464+'fhwa 1391 rev 06-22'!V1501+'fhwa 1391 rev 06-22'!V1538+'fhwa 1391 rev 06-22'!V1575+'fhwa 1391 rev 06-22'!V1612+'fhwa 1391 rev 06-22'!V1649+'fhwa 1391 rev 06-22'!V1686+'fhwa 1391 rev 06-22'!V1723+'fhwa 1391 rev 06-22'!V1760+'fhwa 1391 rev 06-22'!V1797+'fhwa 1391 rev 06-22'!V1834+'fhwa 1391 rev 06-22'!V1871+'fhwa 1391 rev 06-22'!V1908+'fhwa 1391 rev 06-22'!V1945+'fhwa 1391 rev 06-22'!V1982+'fhwa 1391 rev 06-22'!V2019+'fhwa 1391 rev 06-22'!V2056+'fhwa 1391 rev 06-22'!V2093+'fhwa 1391 rev 06-22'!V2130+'fhwa 1391 rev 06-22'!V2167+'fhwa 1391 rev 06-22'!V2204+'fhwa 1391 rev 06-22'!V2241+'fhwa 1391 rev 06-22'!V2278+'fhwa 1391 rev 06-22'!V2315+'fhwa 1391 rev 06-22'!V2352+'fhwa 1391 rev 06-22'!V2389+'fhwa 1391 rev 06-22'!V2426+'fhwa 1391 rev 06-22'!V2463+'fhwa 1391 rev 06-22'!V2500+'fhwa 1391 rev 06-22'!V2537+'fhwa 1391 rev 06-22'!V2574</f>
        <v>0</v>
      </c>
      <c r="X17" s="98">
        <f>'fhwa 1391 rev 06-22'!W21+'fhwa 1391 rev 06-22'!W58+'fhwa 1391 rev 06-22'!W95+'fhwa 1391 rev 06-22'!W132+'fhwa 1391 rev 06-22'!W169+'fhwa 1391 rev 06-22'!W206+'fhwa 1391 rev 06-22'!W243+'fhwa 1391 rev 06-22'!W280+'fhwa 1391 rev 06-22'!W317+'fhwa 1391 rev 06-22'!W354+'fhwa 1391 rev 06-22'!W391+'fhwa 1391 rev 06-22'!W428+'fhwa 1391 rev 06-22'!W465+'fhwa 1391 rev 06-22'!W502+'fhwa 1391 rev 06-22'!W539+'fhwa 1391 rev 06-22'!W576+'fhwa 1391 rev 06-22'!W613+'fhwa 1391 rev 06-22'!W650+'fhwa 1391 rev 06-22'!W687+'fhwa 1391 rev 06-22'!W724+'fhwa 1391 rev 06-22'!W761+'fhwa 1391 rev 06-22'!W798+'fhwa 1391 rev 06-22'!W835+'fhwa 1391 rev 06-22'!W872+'fhwa 1391 rev 06-22'!W909+'fhwa 1391 rev 06-22'!W946+'fhwa 1391 rev 06-22'!W983+'fhwa 1391 rev 06-22'!W1020+'fhwa 1391 rev 06-22'!W1057+'fhwa 1391 rev 06-22'!W1094+'fhwa 1391 rev 06-22'!W1131+'fhwa 1391 rev 06-22'!W1168+'fhwa 1391 rev 06-22'!W1205+'fhwa 1391 rev 06-22'!W1242+'fhwa 1391 rev 06-22'!W1279+'fhwa 1391 rev 06-22'!W1316+'fhwa 1391 rev 06-22'!W1353+'fhwa 1391 rev 06-22'!W1390+'fhwa 1391 rev 06-22'!W1427+'fhwa 1391 rev 06-22'!W1464+'fhwa 1391 rev 06-22'!W1501+'fhwa 1391 rev 06-22'!W1538+'fhwa 1391 rev 06-22'!W1575+'fhwa 1391 rev 06-22'!W1612+'fhwa 1391 rev 06-22'!W1649+'fhwa 1391 rev 06-22'!W1686+'fhwa 1391 rev 06-22'!W1723+'fhwa 1391 rev 06-22'!W1760+'fhwa 1391 rev 06-22'!W1797+'fhwa 1391 rev 06-22'!W1834+'fhwa 1391 rev 06-22'!W1871+'fhwa 1391 rev 06-22'!W1908+'fhwa 1391 rev 06-22'!W1945+'fhwa 1391 rev 06-22'!W1982+'fhwa 1391 rev 06-22'!W2019+'fhwa 1391 rev 06-22'!W2056+'fhwa 1391 rev 06-22'!W2093+'fhwa 1391 rev 06-22'!W2130+'fhwa 1391 rev 06-22'!W2167+'fhwa 1391 rev 06-22'!W2204+'fhwa 1391 rev 06-22'!W2241+'fhwa 1391 rev 06-22'!W2278+'fhwa 1391 rev 06-22'!W2315+'fhwa 1391 rev 06-22'!W2352+'fhwa 1391 rev 06-22'!W2389+'fhwa 1391 rev 06-22'!W2426+'fhwa 1391 rev 06-22'!W2463+'fhwa 1391 rev 06-22'!W2500+'fhwa 1391 rev 06-22'!W2537+'fhwa 1391 rev 06-22'!W2574</f>
        <v>0</v>
      </c>
      <c r="AA17" s="20">
        <f>N16</f>
        <v>0</v>
      </c>
      <c r="AB17" t="s">
        <v>47</v>
      </c>
      <c r="AC17" s="19" t="s">
        <v>69</v>
      </c>
      <c r="AD17" s="19" t="s">
        <v>65</v>
      </c>
      <c r="AE17" s="19"/>
      <c r="AL17" t="s">
        <v>71</v>
      </c>
    </row>
    <row r="18" spans="2:38" ht="16.5" thickBot="1" x14ac:dyDescent="0.25">
      <c r="B18" s="13" t="s">
        <v>10</v>
      </c>
      <c r="C18" s="116">
        <f t="shared" si="0"/>
        <v>0</v>
      </c>
      <c r="D18" s="117">
        <f t="shared" si="0"/>
        <v>0</v>
      </c>
      <c r="E18" s="118">
        <f t="shared" si="1"/>
        <v>0</v>
      </c>
      <c r="F18" s="117">
        <f t="shared" si="1"/>
        <v>0</v>
      </c>
      <c r="G18" s="97">
        <f>'fhwa 1391 rev 06-22'!F22+'fhwa 1391 rev 06-22'!F59+'fhwa 1391 rev 06-22'!F96+'fhwa 1391 rev 06-22'!F133+'fhwa 1391 rev 06-22'!F170+'fhwa 1391 rev 06-22'!F207+'fhwa 1391 rev 06-22'!F244+'fhwa 1391 rev 06-22'!F281+'fhwa 1391 rev 06-22'!F318+'fhwa 1391 rev 06-22'!F355+'fhwa 1391 rev 06-22'!F392+'fhwa 1391 rev 06-22'!F429+'fhwa 1391 rev 06-22'!F466+'fhwa 1391 rev 06-22'!F503+'fhwa 1391 rev 06-22'!F540+'fhwa 1391 rev 06-22'!F577+'fhwa 1391 rev 06-22'!F614+'fhwa 1391 rev 06-22'!F651+'fhwa 1391 rev 06-22'!F688+'fhwa 1391 rev 06-22'!F725+'fhwa 1391 rev 06-22'!F762+'fhwa 1391 rev 06-22'!F799+'fhwa 1391 rev 06-22'!F836+'fhwa 1391 rev 06-22'!F873+'fhwa 1391 rev 06-22'!F910+'fhwa 1391 rev 06-22'!F947+'fhwa 1391 rev 06-22'!F984+'fhwa 1391 rev 06-22'!F1021+'fhwa 1391 rev 06-22'!F1058+'fhwa 1391 rev 06-22'!F1095+'fhwa 1391 rev 06-22'!F1132+'fhwa 1391 rev 06-22'!F1169+'fhwa 1391 rev 06-22'!F1206+'fhwa 1391 rev 06-22'!F1243+'fhwa 1391 rev 06-22'!F1280+'fhwa 1391 rev 06-22'!F1317+'fhwa 1391 rev 06-22'!F1354+'fhwa 1391 rev 06-22'!F1391+'fhwa 1391 rev 06-22'!F1428+'fhwa 1391 rev 06-22'!F1465+'fhwa 1391 rev 06-22'!F1502+'fhwa 1391 rev 06-22'!F1539+'fhwa 1391 rev 06-22'!F1576+'fhwa 1391 rev 06-22'!F1613+'fhwa 1391 rev 06-22'!F1650+'fhwa 1391 rev 06-22'!F1687+'fhwa 1391 rev 06-22'!F1724+'fhwa 1391 rev 06-22'!F1761+'fhwa 1391 rev 06-22'!F1798+'fhwa 1391 rev 06-22'!F1835+'fhwa 1391 rev 06-22'!F1872+'fhwa 1391 rev 06-22'!F1909+'fhwa 1391 rev 06-22'!F1946+'fhwa 1391 rev 06-22'!F1983+'fhwa 1391 rev 06-22'!F2020+'fhwa 1391 rev 06-22'!F2057+'fhwa 1391 rev 06-22'!F2094+'fhwa 1391 rev 06-22'!F2131+'fhwa 1391 rev 06-22'!F2168+'fhwa 1391 rev 06-22'!F2205+'fhwa 1391 rev 06-22'!F2242+'fhwa 1391 rev 06-22'!F2279+'fhwa 1391 rev 06-22'!F2316+'fhwa 1391 rev 06-22'!F2353+'fhwa 1391 rev 06-22'!F2390+'fhwa 1391 rev 06-22'!F2427+'fhwa 1391 rev 06-22'!F2464+'fhwa 1391 rev 06-22'!F2501+'fhwa 1391 rev 06-22'!F2538+'fhwa 1391 rev 06-22'!F2575</f>
        <v>0</v>
      </c>
      <c r="H18" s="98">
        <f>'fhwa 1391 rev 06-22'!G22+'fhwa 1391 rev 06-22'!G59+'fhwa 1391 rev 06-22'!G96+'fhwa 1391 rev 06-22'!G133+'fhwa 1391 rev 06-22'!G170+'fhwa 1391 rev 06-22'!G207+'fhwa 1391 rev 06-22'!G244+'fhwa 1391 rev 06-22'!G281+'fhwa 1391 rev 06-22'!G318+'fhwa 1391 rev 06-22'!G355+'fhwa 1391 rev 06-22'!G392+'fhwa 1391 rev 06-22'!G429+'fhwa 1391 rev 06-22'!G466+'fhwa 1391 rev 06-22'!G503+'fhwa 1391 rev 06-22'!G540+'fhwa 1391 rev 06-22'!G577+'fhwa 1391 rev 06-22'!G614+'fhwa 1391 rev 06-22'!G651+'fhwa 1391 rev 06-22'!G688+'fhwa 1391 rev 06-22'!G725+'fhwa 1391 rev 06-22'!G762+'fhwa 1391 rev 06-22'!G799+'fhwa 1391 rev 06-22'!G836+'fhwa 1391 rev 06-22'!G873+'fhwa 1391 rev 06-22'!G910+'fhwa 1391 rev 06-22'!G947+'fhwa 1391 rev 06-22'!G984+'fhwa 1391 rev 06-22'!G1021+'fhwa 1391 rev 06-22'!G1058+'fhwa 1391 rev 06-22'!G1095+'fhwa 1391 rev 06-22'!G1132+'fhwa 1391 rev 06-22'!G1169+'fhwa 1391 rev 06-22'!G1206+'fhwa 1391 rev 06-22'!G1243+'fhwa 1391 rev 06-22'!G1280+'fhwa 1391 rev 06-22'!G1317+'fhwa 1391 rev 06-22'!G1354+'fhwa 1391 rev 06-22'!G1391+'fhwa 1391 rev 06-22'!G1428+'fhwa 1391 rev 06-22'!G1465+'fhwa 1391 rev 06-22'!G1502+'fhwa 1391 rev 06-22'!G1539+'fhwa 1391 rev 06-22'!G1576+'fhwa 1391 rev 06-22'!G1613+'fhwa 1391 rev 06-22'!G1650+'fhwa 1391 rev 06-22'!G1687+'fhwa 1391 rev 06-22'!G1724+'fhwa 1391 rev 06-22'!G1761+'fhwa 1391 rev 06-22'!G1798+'fhwa 1391 rev 06-22'!G1835+'fhwa 1391 rev 06-22'!G1872+'fhwa 1391 rev 06-22'!G1909+'fhwa 1391 rev 06-22'!G1946+'fhwa 1391 rev 06-22'!G1983+'fhwa 1391 rev 06-22'!G2020+'fhwa 1391 rev 06-22'!G2057+'fhwa 1391 rev 06-22'!G2094+'fhwa 1391 rev 06-22'!G2131+'fhwa 1391 rev 06-22'!G2168+'fhwa 1391 rev 06-22'!G2205+'fhwa 1391 rev 06-22'!G2242+'fhwa 1391 rev 06-22'!G2279+'fhwa 1391 rev 06-22'!G2316+'fhwa 1391 rev 06-22'!G2353+'fhwa 1391 rev 06-22'!G2390+'fhwa 1391 rev 06-22'!G2427+'fhwa 1391 rev 06-22'!G2464+'fhwa 1391 rev 06-22'!G2501+'fhwa 1391 rev 06-22'!G2538+'fhwa 1391 rev 06-22'!G2575</f>
        <v>0</v>
      </c>
      <c r="I18" s="99">
        <f>'fhwa 1391 rev 06-22'!H22+'fhwa 1391 rev 06-22'!H59+'fhwa 1391 rev 06-22'!H96+'fhwa 1391 rev 06-22'!H133+'fhwa 1391 rev 06-22'!H170+'fhwa 1391 rev 06-22'!H207+'fhwa 1391 rev 06-22'!H244+'fhwa 1391 rev 06-22'!H281+'fhwa 1391 rev 06-22'!H318+'fhwa 1391 rev 06-22'!H355+'fhwa 1391 rev 06-22'!H392+'fhwa 1391 rev 06-22'!H429+'fhwa 1391 rev 06-22'!H466+'fhwa 1391 rev 06-22'!H503+'fhwa 1391 rev 06-22'!H540+'fhwa 1391 rev 06-22'!H577+'fhwa 1391 rev 06-22'!H614+'fhwa 1391 rev 06-22'!H651+'fhwa 1391 rev 06-22'!H688+'fhwa 1391 rev 06-22'!H725+'fhwa 1391 rev 06-22'!H762+'fhwa 1391 rev 06-22'!H799+'fhwa 1391 rev 06-22'!H836+'fhwa 1391 rev 06-22'!H873+'fhwa 1391 rev 06-22'!H910+'fhwa 1391 rev 06-22'!H947+'fhwa 1391 rev 06-22'!H984+'fhwa 1391 rev 06-22'!H1021+'fhwa 1391 rev 06-22'!H1058+'fhwa 1391 rev 06-22'!H1095+'fhwa 1391 rev 06-22'!H1132+'fhwa 1391 rev 06-22'!H1169+'fhwa 1391 rev 06-22'!H1206+'fhwa 1391 rev 06-22'!H1243+'fhwa 1391 rev 06-22'!H1280+'fhwa 1391 rev 06-22'!H1317+'fhwa 1391 rev 06-22'!H1354+'fhwa 1391 rev 06-22'!H1391+'fhwa 1391 rev 06-22'!H1428+'fhwa 1391 rev 06-22'!H1465+'fhwa 1391 rev 06-22'!H1502+'fhwa 1391 rev 06-22'!H1539+'fhwa 1391 rev 06-22'!H1576+'fhwa 1391 rev 06-22'!H1613+'fhwa 1391 rev 06-22'!H1650+'fhwa 1391 rev 06-22'!H1687+'fhwa 1391 rev 06-22'!H1724+'fhwa 1391 rev 06-22'!H1761+'fhwa 1391 rev 06-22'!H1798+'fhwa 1391 rev 06-22'!H1835+'fhwa 1391 rev 06-22'!H1872+'fhwa 1391 rev 06-22'!H1909+'fhwa 1391 rev 06-22'!H1946+'fhwa 1391 rev 06-22'!H1983+'fhwa 1391 rev 06-22'!H2020+'fhwa 1391 rev 06-22'!H2057+'fhwa 1391 rev 06-22'!H2094+'fhwa 1391 rev 06-22'!H2131+'fhwa 1391 rev 06-22'!H2168+'fhwa 1391 rev 06-22'!H2205+'fhwa 1391 rev 06-22'!H2242+'fhwa 1391 rev 06-22'!H2279+'fhwa 1391 rev 06-22'!H2316+'fhwa 1391 rev 06-22'!H2353+'fhwa 1391 rev 06-22'!H2390+'fhwa 1391 rev 06-22'!H2427+'fhwa 1391 rev 06-22'!H2464+'fhwa 1391 rev 06-22'!H2501+'fhwa 1391 rev 06-22'!H2538+'fhwa 1391 rev 06-22'!H2575</f>
        <v>0</v>
      </c>
      <c r="J18" s="98">
        <f>'fhwa 1391 rev 06-22'!I22+'fhwa 1391 rev 06-22'!I59+'fhwa 1391 rev 06-22'!I96+'fhwa 1391 rev 06-22'!I133+'fhwa 1391 rev 06-22'!I170+'fhwa 1391 rev 06-22'!I207+'fhwa 1391 rev 06-22'!I244+'fhwa 1391 rev 06-22'!I281+'fhwa 1391 rev 06-22'!I318+'fhwa 1391 rev 06-22'!I355+'fhwa 1391 rev 06-22'!I392+'fhwa 1391 rev 06-22'!I429+'fhwa 1391 rev 06-22'!I466+'fhwa 1391 rev 06-22'!I503+'fhwa 1391 rev 06-22'!I540+'fhwa 1391 rev 06-22'!I577+'fhwa 1391 rev 06-22'!I614+'fhwa 1391 rev 06-22'!I651+'fhwa 1391 rev 06-22'!I688+'fhwa 1391 rev 06-22'!I725+'fhwa 1391 rev 06-22'!I762+'fhwa 1391 rev 06-22'!I799+'fhwa 1391 rev 06-22'!I836+'fhwa 1391 rev 06-22'!I873+'fhwa 1391 rev 06-22'!I910+'fhwa 1391 rev 06-22'!I947+'fhwa 1391 rev 06-22'!I984+'fhwa 1391 rev 06-22'!I1021+'fhwa 1391 rev 06-22'!I1058+'fhwa 1391 rev 06-22'!I1095+'fhwa 1391 rev 06-22'!I1132+'fhwa 1391 rev 06-22'!I1169+'fhwa 1391 rev 06-22'!I1206+'fhwa 1391 rev 06-22'!I1243+'fhwa 1391 rev 06-22'!I1280+'fhwa 1391 rev 06-22'!I1317+'fhwa 1391 rev 06-22'!I1354+'fhwa 1391 rev 06-22'!I1391+'fhwa 1391 rev 06-22'!I1428+'fhwa 1391 rev 06-22'!I1465+'fhwa 1391 rev 06-22'!I1502+'fhwa 1391 rev 06-22'!I1539+'fhwa 1391 rev 06-22'!I1576+'fhwa 1391 rev 06-22'!I1613+'fhwa 1391 rev 06-22'!I1650+'fhwa 1391 rev 06-22'!I1687+'fhwa 1391 rev 06-22'!I1724+'fhwa 1391 rev 06-22'!I1761+'fhwa 1391 rev 06-22'!I1798+'fhwa 1391 rev 06-22'!I1835+'fhwa 1391 rev 06-22'!I1872+'fhwa 1391 rev 06-22'!I1909+'fhwa 1391 rev 06-22'!I1946+'fhwa 1391 rev 06-22'!I1983+'fhwa 1391 rev 06-22'!I2020+'fhwa 1391 rev 06-22'!I2057+'fhwa 1391 rev 06-22'!I2094+'fhwa 1391 rev 06-22'!I2131+'fhwa 1391 rev 06-22'!I2168+'fhwa 1391 rev 06-22'!I2205+'fhwa 1391 rev 06-22'!I2242+'fhwa 1391 rev 06-22'!I2279+'fhwa 1391 rev 06-22'!I2316+'fhwa 1391 rev 06-22'!I2353+'fhwa 1391 rev 06-22'!I2390+'fhwa 1391 rev 06-22'!I2427+'fhwa 1391 rev 06-22'!I2464+'fhwa 1391 rev 06-22'!I2501+'fhwa 1391 rev 06-22'!I2538+'fhwa 1391 rev 06-22'!I2575</f>
        <v>0</v>
      </c>
      <c r="K18" s="99">
        <f>'fhwa 1391 rev 06-22'!J22+'fhwa 1391 rev 06-22'!J59+'fhwa 1391 rev 06-22'!J96+'fhwa 1391 rev 06-22'!J133+'fhwa 1391 rev 06-22'!J170+'fhwa 1391 rev 06-22'!J207+'fhwa 1391 rev 06-22'!J244+'fhwa 1391 rev 06-22'!J281+'fhwa 1391 rev 06-22'!J318+'fhwa 1391 rev 06-22'!J355+'fhwa 1391 rev 06-22'!J392+'fhwa 1391 rev 06-22'!J429+'fhwa 1391 rev 06-22'!J466+'fhwa 1391 rev 06-22'!J503+'fhwa 1391 rev 06-22'!J540+'fhwa 1391 rev 06-22'!J577+'fhwa 1391 rev 06-22'!J614+'fhwa 1391 rev 06-22'!J651+'fhwa 1391 rev 06-22'!J688+'fhwa 1391 rev 06-22'!J725+'fhwa 1391 rev 06-22'!J762+'fhwa 1391 rev 06-22'!J799+'fhwa 1391 rev 06-22'!J836+'fhwa 1391 rev 06-22'!J873+'fhwa 1391 rev 06-22'!J910+'fhwa 1391 rev 06-22'!J947+'fhwa 1391 rev 06-22'!J984+'fhwa 1391 rev 06-22'!J1021+'fhwa 1391 rev 06-22'!J1058+'fhwa 1391 rev 06-22'!J1095+'fhwa 1391 rev 06-22'!J1132+'fhwa 1391 rev 06-22'!J1169+'fhwa 1391 rev 06-22'!J1206+'fhwa 1391 rev 06-22'!J1243+'fhwa 1391 rev 06-22'!J1280+'fhwa 1391 rev 06-22'!J1317+'fhwa 1391 rev 06-22'!J1354+'fhwa 1391 rev 06-22'!J1391+'fhwa 1391 rev 06-22'!J1428+'fhwa 1391 rev 06-22'!J1465+'fhwa 1391 rev 06-22'!J1502+'fhwa 1391 rev 06-22'!J1539+'fhwa 1391 rev 06-22'!J1576+'fhwa 1391 rev 06-22'!J1613+'fhwa 1391 rev 06-22'!J1650+'fhwa 1391 rev 06-22'!J1687+'fhwa 1391 rev 06-22'!J1724+'fhwa 1391 rev 06-22'!J1761+'fhwa 1391 rev 06-22'!J1798+'fhwa 1391 rev 06-22'!J1835+'fhwa 1391 rev 06-22'!J1872+'fhwa 1391 rev 06-22'!J1909+'fhwa 1391 rev 06-22'!J1946+'fhwa 1391 rev 06-22'!J1983+'fhwa 1391 rev 06-22'!J2020+'fhwa 1391 rev 06-22'!J2057+'fhwa 1391 rev 06-22'!J2094+'fhwa 1391 rev 06-22'!J2131+'fhwa 1391 rev 06-22'!J2168+'fhwa 1391 rev 06-22'!J2205+'fhwa 1391 rev 06-22'!J2242+'fhwa 1391 rev 06-22'!J2279+'fhwa 1391 rev 06-22'!J2316+'fhwa 1391 rev 06-22'!J2353+'fhwa 1391 rev 06-22'!J2390+'fhwa 1391 rev 06-22'!J2427+'fhwa 1391 rev 06-22'!J2464+'fhwa 1391 rev 06-22'!J2501+'fhwa 1391 rev 06-22'!J2538+'fhwa 1391 rev 06-22'!J2575</f>
        <v>0</v>
      </c>
      <c r="L18" s="98">
        <f>'fhwa 1391 rev 06-22'!K22+'fhwa 1391 rev 06-22'!K59+'fhwa 1391 rev 06-22'!K96+'fhwa 1391 rev 06-22'!K133+'fhwa 1391 rev 06-22'!K170+'fhwa 1391 rev 06-22'!K207+'fhwa 1391 rev 06-22'!K244+'fhwa 1391 rev 06-22'!K281+'fhwa 1391 rev 06-22'!K318+'fhwa 1391 rev 06-22'!K355+'fhwa 1391 rev 06-22'!K392+'fhwa 1391 rev 06-22'!K429+'fhwa 1391 rev 06-22'!K466+'fhwa 1391 rev 06-22'!K503+'fhwa 1391 rev 06-22'!K540+'fhwa 1391 rev 06-22'!K577+'fhwa 1391 rev 06-22'!K614+'fhwa 1391 rev 06-22'!K651+'fhwa 1391 rev 06-22'!K688+'fhwa 1391 rev 06-22'!K725+'fhwa 1391 rev 06-22'!K762+'fhwa 1391 rev 06-22'!K799+'fhwa 1391 rev 06-22'!K836+'fhwa 1391 rev 06-22'!K873+'fhwa 1391 rev 06-22'!K910+'fhwa 1391 rev 06-22'!K947+'fhwa 1391 rev 06-22'!K984+'fhwa 1391 rev 06-22'!K1021+'fhwa 1391 rev 06-22'!K1058+'fhwa 1391 rev 06-22'!K1095+'fhwa 1391 rev 06-22'!K1132+'fhwa 1391 rev 06-22'!K1169+'fhwa 1391 rev 06-22'!K1206+'fhwa 1391 rev 06-22'!K1243+'fhwa 1391 rev 06-22'!K1280+'fhwa 1391 rev 06-22'!K1317+'fhwa 1391 rev 06-22'!K1354+'fhwa 1391 rev 06-22'!K1391+'fhwa 1391 rev 06-22'!K1428+'fhwa 1391 rev 06-22'!K1465+'fhwa 1391 rev 06-22'!K1502+'fhwa 1391 rev 06-22'!K1539+'fhwa 1391 rev 06-22'!K1576+'fhwa 1391 rev 06-22'!K1613+'fhwa 1391 rev 06-22'!K1650+'fhwa 1391 rev 06-22'!K1687+'fhwa 1391 rev 06-22'!K1724+'fhwa 1391 rev 06-22'!K1761+'fhwa 1391 rev 06-22'!K1798+'fhwa 1391 rev 06-22'!K1835+'fhwa 1391 rev 06-22'!K1872+'fhwa 1391 rev 06-22'!K1909+'fhwa 1391 rev 06-22'!K1946+'fhwa 1391 rev 06-22'!K1983+'fhwa 1391 rev 06-22'!K2020+'fhwa 1391 rev 06-22'!K2057+'fhwa 1391 rev 06-22'!K2094+'fhwa 1391 rev 06-22'!K2131+'fhwa 1391 rev 06-22'!K2168+'fhwa 1391 rev 06-22'!K2205+'fhwa 1391 rev 06-22'!K2242+'fhwa 1391 rev 06-22'!K2279+'fhwa 1391 rev 06-22'!K2316+'fhwa 1391 rev 06-22'!K2353+'fhwa 1391 rev 06-22'!K2390+'fhwa 1391 rev 06-22'!K2427+'fhwa 1391 rev 06-22'!K2464+'fhwa 1391 rev 06-22'!K2501+'fhwa 1391 rev 06-22'!K2538+'fhwa 1391 rev 06-22'!K2575</f>
        <v>0</v>
      </c>
      <c r="M18" s="99">
        <f>'fhwa 1391 rev 06-22'!L22+'fhwa 1391 rev 06-22'!L59+'fhwa 1391 rev 06-22'!L96+'fhwa 1391 rev 06-22'!L133+'fhwa 1391 rev 06-22'!L170+'fhwa 1391 rev 06-22'!L207+'fhwa 1391 rev 06-22'!L244+'fhwa 1391 rev 06-22'!L281+'fhwa 1391 rev 06-22'!L318+'fhwa 1391 rev 06-22'!L355+'fhwa 1391 rev 06-22'!L392+'fhwa 1391 rev 06-22'!L429+'fhwa 1391 rev 06-22'!L466+'fhwa 1391 rev 06-22'!L503+'fhwa 1391 rev 06-22'!L540+'fhwa 1391 rev 06-22'!L577+'fhwa 1391 rev 06-22'!L614+'fhwa 1391 rev 06-22'!L651+'fhwa 1391 rev 06-22'!L688+'fhwa 1391 rev 06-22'!L725+'fhwa 1391 rev 06-22'!L762+'fhwa 1391 rev 06-22'!L799+'fhwa 1391 rev 06-22'!L836+'fhwa 1391 rev 06-22'!L873+'fhwa 1391 rev 06-22'!L910+'fhwa 1391 rev 06-22'!L947+'fhwa 1391 rev 06-22'!L984+'fhwa 1391 rev 06-22'!L1021+'fhwa 1391 rev 06-22'!L1058+'fhwa 1391 rev 06-22'!L1095+'fhwa 1391 rev 06-22'!L1132+'fhwa 1391 rev 06-22'!L1169+'fhwa 1391 rev 06-22'!L1206+'fhwa 1391 rev 06-22'!L1243+'fhwa 1391 rev 06-22'!L1280+'fhwa 1391 rev 06-22'!L1317+'fhwa 1391 rev 06-22'!L1354+'fhwa 1391 rev 06-22'!L1391+'fhwa 1391 rev 06-22'!L1428+'fhwa 1391 rev 06-22'!L1465+'fhwa 1391 rev 06-22'!L1502+'fhwa 1391 rev 06-22'!L1539+'fhwa 1391 rev 06-22'!L1576+'fhwa 1391 rev 06-22'!L1613+'fhwa 1391 rev 06-22'!L1650+'fhwa 1391 rev 06-22'!L1687+'fhwa 1391 rev 06-22'!L1724+'fhwa 1391 rev 06-22'!L1761+'fhwa 1391 rev 06-22'!L1798+'fhwa 1391 rev 06-22'!L1835+'fhwa 1391 rev 06-22'!L1872+'fhwa 1391 rev 06-22'!L1909+'fhwa 1391 rev 06-22'!L1946+'fhwa 1391 rev 06-22'!L1983+'fhwa 1391 rev 06-22'!L2020+'fhwa 1391 rev 06-22'!L2057+'fhwa 1391 rev 06-22'!L2094+'fhwa 1391 rev 06-22'!L2131+'fhwa 1391 rev 06-22'!L2168+'fhwa 1391 rev 06-22'!L2205+'fhwa 1391 rev 06-22'!L2242+'fhwa 1391 rev 06-22'!L2279+'fhwa 1391 rev 06-22'!L2316+'fhwa 1391 rev 06-22'!L2353+'fhwa 1391 rev 06-22'!L2390+'fhwa 1391 rev 06-22'!L2427+'fhwa 1391 rev 06-22'!L2464+'fhwa 1391 rev 06-22'!L2501+'fhwa 1391 rev 06-22'!L2538+'fhwa 1391 rev 06-22'!L2575</f>
        <v>0</v>
      </c>
      <c r="N18" s="98">
        <f>'fhwa 1391 rev 06-22'!M22+'fhwa 1391 rev 06-22'!M59+'fhwa 1391 rev 06-22'!M96+'fhwa 1391 rev 06-22'!M133+'fhwa 1391 rev 06-22'!M170+'fhwa 1391 rev 06-22'!M207+'fhwa 1391 rev 06-22'!M244+'fhwa 1391 rev 06-22'!M281+'fhwa 1391 rev 06-22'!M318+'fhwa 1391 rev 06-22'!M355+'fhwa 1391 rev 06-22'!M392+'fhwa 1391 rev 06-22'!M429+'fhwa 1391 rev 06-22'!M466+'fhwa 1391 rev 06-22'!M503+'fhwa 1391 rev 06-22'!M540+'fhwa 1391 rev 06-22'!M577+'fhwa 1391 rev 06-22'!M614+'fhwa 1391 rev 06-22'!M651+'fhwa 1391 rev 06-22'!M688+'fhwa 1391 rev 06-22'!M725+'fhwa 1391 rev 06-22'!M762+'fhwa 1391 rev 06-22'!M799+'fhwa 1391 rev 06-22'!M836+'fhwa 1391 rev 06-22'!M873+'fhwa 1391 rev 06-22'!M910+'fhwa 1391 rev 06-22'!M947+'fhwa 1391 rev 06-22'!M984+'fhwa 1391 rev 06-22'!M1021+'fhwa 1391 rev 06-22'!M1058+'fhwa 1391 rev 06-22'!M1095+'fhwa 1391 rev 06-22'!M1132+'fhwa 1391 rev 06-22'!M1169+'fhwa 1391 rev 06-22'!M1206+'fhwa 1391 rev 06-22'!M1243+'fhwa 1391 rev 06-22'!M1280+'fhwa 1391 rev 06-22'!M1317+'fhwa 1391 rev 06-22'!M1354+'fhwa 1391 rev 06-22'!M1391+'fhwa 1391 rev 06-22'!M1428+'fhwa 1391 rev 06-22'!M1465+'fhwa 1391 rev 06-22'!M1502+'fhwa 1391 rev 06-22'!M1539+'fhwa 1391 rev 06-22'!M1576+'fhwa 1391 rev 06-22'!M1613+'fhwa 1391 rev 06-22'!M1650+'fhwa 1391 rev 06-22'!M1687+'fhwa 1391 rev 06-22'!M1724+'fhwa 1391 rev 06-22'!M1761+'fhwa 1391 rev 06-22'!M1798+'fhwa 1391 rev 06-22'!M1835+'fhwa 1391 rev 06-22'!M1872+'fhwa 1391 rev 06-22'!M1909+'fhwa 1391 rev 06-22'!M1946+'fhwa 1391 rev 06-22'!M1983+'fhwa 1391 rev 06-22'!M2020+'fhwa 1391 rev 06-22'!M2057+'fhwa 1391 rev 06-22'!M2094+'fhwa 1391 rev 06-22'!M2131+'fhwa 1391 rev 06-22'!M2168+'fhwa 1391 rev 06-22'!M2205+'fhwa 1391 rev 06-22'!M2242+'fhwa 1391 rev 06-22'!M2279+'fhwa 1391 rev 06-22'!M2316+'fhwa 1391 rev 06-22'!M2353+'fhwa 1391 rev 06-22'!M2390+'fhwa 1391 rev 06-22'!M2427+'fhwa 1391 rev 06-22'!M2464+'fhwa 1391 rev 06-22'!M2501+'fhwa 1391 rev 06-22'!M2538+'fhwa 1391 rev 06-22'!M2575</f>
        <v>0</v>
      </c>
      <c r="O18" s="99">
        <f>'fhwa 1391 rev 06-22'!N22+'fhwa 1391 rev 06-22'!N59+'fhwa 1391 rev 06-22'!N96+'fhwa 1391 rev 06-22'!N133+'fhwa 1391 rev 06-22'!N170+'fhwa 1391 rev 06-22'!N207+'fhwa 1391 rev 06-22'!N244+'fhwa 1391 rev 06-22'!N281+'fhwa 1391 rev 06-22'!N318+'fhwa 1391 rev 06-22'!N355+'fhwa 1391 rev 06-22'!N392+'fhwa 1391 rev 06-22'!N429+'fhwa 1391 rev 06-22'!N466+'fhwa 1391 rev 06-22'!N503+'fhwa 1391 rev 06-22'!N540+'fhwa 1391 rev 06-22'!N577+'fhwa 1391 rev 06-22'!N614+'fhwa 1391 rev 06-22'!N651+'fhwa 1391 rev 06-22'!N688+'fhwa 1391 rev 06-22'!N725+'fhwa 1391 rev 06-22'!N762+'fhwa 1391 rev 06-22'!N799+'fhwa 1391 rev 06-22'!N836+'fhwa 1391 rev 06-22'!N873+'fhwa 1391 rev 06-22'!N910+'fhwa 1391 rev 06-22'!N947+'fhwa 1391 rev 06-22'!N984+'fhwa 1391 rev 06-22'!N1021+'fhwa 1391 rev 06-22'!N1058+'fhwa 1391 rev 06-22'!N1095+'fhwa 1391 rev 06-22'!N1132+'fhwa 1391 rev 06-22'!N1169+'fhwa 1391 rev 06-22'!N1206+'fhwa 1391 rev 06-22'!N1243+'fhwa 1391 rev 06-22'!N1280+'fhwa 1391 rev 06-22'!N1317+'fhwa 1391 rev 06-22'!N1354+'fhwa 1391 rev 06-22'!N1391+'fhwa 1391 rev 06-22'!N1428+'fhwa 1391 rev 06-22'!N1465+'fhwa 1391 rev 06-22'!N1502+'fhwa 1391 rev 06-22'!N1539+'fhwa 1391 rev 06-22'!N1576+'fhwa 1391 rev 06-22'!N1613+'fhwa 1391 rev 06-22'!N1650+'fhwa 1391 rev 06-22'!N1687+'fhwa 1391 rev 06-22'!N1724+'fhwa 1391 rev 06-22'!N1761+'fhwa 1391 rev 06-22'!N1798+'fhwa 1391 rev 06-22'!N1835+'fhwa 1391 rev 06-22'!N1872+'fhwa 1391 rev 06-22'!N1909+'fhwa 1391 rev 06-22'!N1946+'fhwa 1391 rev 06-22'!N1983+'fhwa 1391 rev 06-22'!N2020+'fhwa 1391 rev 06-22'!N2057+'fhwa 1391 rev 06-22'!N2094+'fhwa 1391 rev 06-22'!N2131+'fhwa 1391 rev 06-22'!N2168+'fhwa 1391 rev 06-22'!N2205+'fhwa 1391 rev 06-22'!N2242+'fhwa 1391 rev 06-22'!N2279+'fhwa 1391 rev 06-22'!N2316+'fhwa 1391 rev 06-22'!N2353+'fhwa 1391 rev 06-22'!N2390+'fhwa 1391 rev 06-22'!N2427+'fhwa 1391 rev 06-22'!N2464+'fhwa 1391 rev 06-22'!N2501+'fhwa 1391 rev 06-22'!N2538+'fhwa 1391 rev 06-22'!N2575</f>
        <v>0</v>
      </c>
      <c r="P18" s="98">
        <f>'fhwa 1391 rev 06-22'!O22+'fhwa 1391 rev 06-22'!O59+'fhwa 1391 rev 06-22'!O96+'fhwa 1391 rev 06-22'!O133+'fhwa 1391 rev 06-22'!O170+'fhwa 1391 rev 06-22'!O207+'fhwa 1391 rev 06-22'!O244+'fhwa 1391 rev 06-22'!O281+'fhwa 1391 rev 06-22'!O318+'fhwa 1391 rev 06-22'!O355+'fhwa 1391 rev 06-22'!O392+'fhwa 1391 rev 06-22'!O429+'fhwa 1391 rev 06-22'!O466+'fhwa 1391 rev 06-22'!O503+'fhwa 1391 rev 06-22'!O540+'fhwa 1391 rev 06-22'!O577+'fhwa 1391 rev 06-22'!O614+'fhwa 1391 rev 06-22'!O651+'fhwa 1391 rev 06-22'!O688+'fhwa 1391 rev 06-22'!O725+'fhwa 1391 rev 06-22'!O762+'fhwa 1391 rev 06-22'!O799+'fhwa 1391 rev 06-22'!O836+'fhwa 1391 rev 06-22'!O873+'fhwa 1391 rev 06-22'!O910+'fhwa 1391 rev 06-22'!O947+'fhwa 1391 rev 06-22'!O984+'fhwa 1391 rev 06-22'!O1021+'fhwa 1391 rev 06-22'!O1058+'fhwa 1391 rev 06-22'!O1095+'fhwa 1391 rev 06-22'!O1132+'fhwa 1391 rev 06-22'!O1169+'fhwa 1391 rev 06-22'!O1206+'fhwa 1391 rev 06-22'!O1243+'fhwa 1391 rev 06-22'!O1280+'fhwa 1391 rev 06-22'!O1317+'fhwa 1391 rev 06-22'!O1354+'fhwa 1391 rev 06-22'!O1391+'fhwa 1391 rev 06-22'!O1428+'fhwa 1391 rev 06-22'!O1465+'fhwa 1391 rev 06-22'!O1502+'fhwa 1391 rev 06-22'!O1539+'fhwa 1391 rev 06-22'!O1576+'fhwa 1391 rev 06-22'!O1613+'fhwa 1391 rev 06-22'!O1650+'fhwa 1391 rev 06-22'!O1687+'fhwa 1391 rev 06-22'!O1724+'fhwa 1391 rev 06-22'!O1761+'fhwa 1391 rev 06-22'!O1798+'fhwa 1391 rev 06-22'!O1835+'fhwa 1391 rev 06-22'!O1872+'fhwa 1391 rev 06-22'!O1909+'fhwa 1391 rev 06-22'!O1946+'fhwa 1391 rev 06-22'!O1983+'fhwa 1391 rev 06-22'!O2020+'fhwa 1391 rev 06-22'!O2057+'fhwa 1391 rev 06-22'!O2094+'fhwa 1391 rev 06-22'!O2131+'fhwa 1391 rev 06-22'!O2168+'fhwa 1391 rev 06-22'!O2205+'fhwa 1391 rev 06-22'!O2242+'fhwa 1391 rev 06-22'!O2279+'fhwa 1391 rev 06-22'!O2316+'fhwa 1391 rev 06-22'!O2353+'fhwa 1391 rev 06-22'!O2390+'fhwa 1391 rev 06-22'!O2427+'fhwa 1391 rev 06-22'!O2464+'fhwa 1391 rev 06-22'!O2501+'fhwa 1391 rev 06-22'!O2538+'fhwa 1391 rev 06-22'!O2575</f>
        <v>0</v>
      </c>
      <c r="Q18" s="99">
        <f>'fhwa 1391 rev 06-22'!P22+'fhwa 1391 rev 06-22'!P59+'fhwa 1391 rev 06-22'!P96+'fhwa 1391 rev 06-22'!P133+'fhwa 1391 rev 06-22'!P170+'fhwa 1391 rev 06-22'!P207+'fhwa 1391 rev 06-22'!P244+'fhwa 1391 rev 06-22'!P281+'fhwa 1391 rev 06-22'!P318+'fhwa 1391 rev 06-22'!P355+'fhwa 1391 rev 06-22'!P392+'fhwa 1391 rev 06-22'!P429+'fhwa 1391 rev 06-22'!P466+'fhwa 1391 rev 06-22'!P503+'fhwa 1391 rev 06-22'!P540+'fhwa 1391 rev 06-22'!P577+'fhwa 1391 rev 06-22'!P614+'fhwa 1391 rev 06-22'!P651+'fhwa 1391 rev 06-22'!P688+'fhwa 1391 rev 06-22'!P725+'fhwa 1391 rev 06-22'!P762+'fhwa 1391 rev 06-22'!P799+'fhwa 1391 rev 06-22'!P836+'fhwa 1391 rev 06-22'!P873+'fhwa 1391 rev 06-22'!P910+'fhwa 1391 rev 06-22'!P947+'fhwa 1391 rev 06-22'!P984+'fhwa 1391 rev 06-22'!P1021+'fhwa 1391 rev 06-22'!P1058+'fhwa 1391 rev 06-22'!P1095+'fhwa 1391 rev 06-22'!P1132+'fhwa 1391 rev 06-22'!P1169+'fhwa 1391 rev 06-22'!P1206+'fhwa 1391 rev 06-22'!P1243+'fhwa 1391 rev 06-22'!P1280+'fhwa 1391 rev 06-22'!P1317+'fhwa 1391 rev 06-22'!P1354+'fhwa 1391 rev 06-22'!P1391+'fhwa 1391 rev 06-22'!P1428+'fhwa 1391 rev 06-22'!P1465+'fhwa 1391 rev 06-22'!P1502+'fhwa 1391 rev 06-22'!P1539+'fhwa 1391 rev 06-22'!P1576+'fhwa 1391 rev 06-22'!P1613+'fhwa 1391 rev 06-22'!P1650+'fhwa 1391 rev 06-22'!P1687+'fhwa 1391 rev 06-22'!P1724+'fhwa 1391 rev 06-22'!P1761+'fhwa 1391 rev 06-22'!P1798+'fhwa 1391 rev 06-22'!P1835+'fhwa 1391 rev 06-22'!P1872+'fhwa 1391 rev 06-22'!P1909+'fhwa 1391 rev 06-22'!P1946+'fhwa 1391 rev 06-22'!P1983+'fhwa 1391 rev 06-22'!P2020+'fhwa 1391 rev 06-22'!P2057+'fhwa 1391 rev 06-22'!P2094+'fhwa 1391 rev 06-22'!P2131+'fhwa 1391 rev 06-22'!P2168+'fhwa 1391 rev 06-22'!P2205+'fhwa 1391 rev 06-22'!P2242+'fhwa 1391 rev 06-22'!P2279+'fhwa 1391 rev 06-22'!P2316+'fhwa 1391 rev 06-22'!P2353+'fhwa 1391 rev 06-22'!P2390+'fhwa 1391 rev 06-22'!P2427+'fhwa 1391 rev 06-22'!P2464+'fhwa 1391 rev 06-22'!P2501+'fhwa 1391 rev 06-22'!P2538+'fhwa 1391 rev 06-22'!P2575</f>
        <v>0</v>
      </c>
      <c r="R18" s="98">
        <f>'fhwa 1391 rev 06-22'!Q22+'fhwa 1391 rev 06-22'!Q59+'fhwa 1391 rev 06-22'!Q96+'fhwa 1391 rev 06-22'!Q133+'fhwa 1391 rev 06-22'!Q170+'fhwa 1391 rev 06-22'!Q207+'fhwa 1391 rev 06-22'!Q244+'fhwa 1391 rev 06-22'!Q281+'fhwa 1391 rev 06-22'!Q318+'fhwa 1391 rev 06-22'!Q355+'fhwa 1391 rev 06-22'!Q392+'fhwa 1391 rev 06-22'!Q429+'fhwa 1391 rev 06-22'!Q466+'fhwa 1391 rev 06-22'!Q503+'fhwa 1391 rev 06-22'!Q540+'fhwa 1391 rev 06-22'!Q577+'fhwa 1391 rev 06-22'!Q614+'fhwa 1391 rev 06-22'!Q651+'fhwa 1391 rev 06-22'!Q688+'fhwa 1391 rev 06-22'!Q725+'fhwa 1391 rev 06-22'!Q762+'fhwa 1391 rev 06-22'!Q799+'fhwa 1391 rev 06-22'!Q836+'fhwa 1391 rev 06-22'!Q873+'fhwa 1391 rev 06-22'!Q910+'fhwa 1391 rev 06-22'!Q947+'fhwa 1391 rev 06-22'!Q984+'fhwa 1391 rev 06-22'!Q1021+'fhwa 1391 rev 06-22'!Q1058+'fhwa 1391 rev 06-22'!Q1095+'fhwa 1391 rev 06-22'!Q1132+'fhwa 1391 rev 06-22'!Q1169+'fhwa 1391 rev 06-22'!Q1206+'fhwa 1391 rev 06-22'!Q1243+'fhwa 1391 rev 06-22'!Q1280+'fhwa 1391 rev 06-22'!Q1317+'fhwa 1391 rev 06-22'!Q1354+'fhwa 1391 rev 06-22'!Q1391+'fhwa 1391 rev 06-22'!Q1428+'fhwa 1391 rev 06-22'!Q1465+'fhwa 1391 rev 06-22'!Q1502+'fhwa 1391 rev 06-22'!Q1539+'fhwa 1391 rev 06-22'!Q1576+'fhwa 1391 rev 06-22'!Q1613+'fhwa 1391 rev 06-22'!Q1650+'fhwa 1391 rev 06-22'!Q1687+'fhwa 1391 rev 06-22'!Q1724+'fhwa 1391 rev 06-22'!Q1761+'fhwa 1391 rev 06-22'!Q1798+'fhwa 1391 rev 06-22'!Q1835+'fhwa 1391 rev 06-22'!Q1872+'fhwa 1391 rev 06-22'!Q1909+'fhwa 1391 rev 06-22'!Q1946+'fhwa 1391 rev 06-22'!Q1983+'fhwa 1391 rev 06-22'!Q2020+'fhwa 1391 rev 06-22'!Q2057+'fhwa 1391 rev 06-22'!Q2094+'fhwa 1391 rev 06-22'!Q2131+'fhwa 1391 rev 06-22'!Q2168+'fhwa 1391 rev 06-22'!Q2205+'fhwa 1391 rev 06-22'!Q2242+'fhwa 1391 rev 06-22'!Q2279+'fhwa 1391 rev 06-22'!Q2316+'fhwa 1391 rev 06-22'!Q2353+'fhwa 1391 rev 06-22'!Q2390+'fhwa 1391 rev 06-22'!Q2427+'fhwa 1391 rev 06-22'!Q2464+'fhwa 1391 rev 06-22'!Q2501+'fhwa 1391 rev 06-22'!Q2538+'fhwa 1391 rev 06-22'!Q2575</f>
        <v>0</v>
      </c>
      <c r="S18" s="99">
        <f>'fhwa 1391 rev 06-22'!R22+'fhwa 1391 rev 06-22'!R59+'fhwa 1391 rev 06-22'!R96+'fhwa 1391 rev 06-22'!R133+'fhwa 1391 rev 06-22'!R170+'fhwa 1391 rev 06-22'!R207+'fhwa 1391 rev 06-22'!R244+'fhwa 1391 rev 06-22'!R281+'fhwa 1391 rev 06-22'!R318+'fhwa 1391 rev 06-22'!R355+'fhwa 1391 rev 06-22'!R392+'fhwa 1391 rev 06-22'!R429+'fhwa 1391 rev 06-22'!R466+'fhwa 1391 rev 06-22'!R503+'fhwa 1391 rev 06-22'!R540+'fhwa 1391 rev 06-22'!R577+'fhwa 1391 rev 06-22'!R614+'fhwa 1391 rev 06-22'!R651+'fhwa 1391 rev 06-22'!R688+'fhwa 1391 rev 06-22'!R725+'fhwa 1391 rev 06-22'!R762+'fhwa 1391 rev 06-22'!R799+'fhwa 1391 rev 06-22'!R836+'fhwa 1391 rev 06-22'!R873+'fhwa 1391 rev 06-22'!R910+'fhwa 1391 rev 06-22'!R947+'fhwa 1391 rev 06-22'!R984+'fhwa 1391 rev 06-22'!R1021+'fhwa 1391 rev 06-22'!R1058+'fhwa 1391 rev 06-22'!R1095+'fhwa 1391 rev 06-22'!R1132+'fhwa 1391 rev 06-22'!R1169+'fhwa 1391 rev 06-22'!R1206+'fhwa 1391 rev 06-22'!R1243+'fhwa 1391 rev 06-22'!R1280+'fhwa 1391 rev 06-22'!R1317+'fhwa 1391 rev 06-22'!R1354+'fhwa 1391 rev 06-22'!R1391+'fhwa 1391 rev 06-22'!R1428+'fhwa 1391 rev 06-22'!R1465+'fhwa 1391 rev 06-22'!R1502+'fhwa 1391 rev 06-22'!R1539+'fhwa 1391 rev 06-22'!R1576+'fhwa 1391 rev 06-22'!R1613+'fhwa 1391 rev 06-22'!R1650+'fhwa 1391 rev 06-22'!R1687+'fhwa 1391 rev 06-22'!R1724+'fhwa 1391 rev 06-22'!R1761+'fhwa 1391 rev 06-22'!R1798+'fhwa 1391 rev 06-22'!R1835+'fhwa 1391 rev 06-22'!R1872+'fhwa 1391 rev 06-22'!R1909+'fhwa 1391 rev 06-22'!R1946+'fhwa 1391 rev 06-22'!R1983+'fhwa 1391 rev 06-22'!R2020+'fhwa 1391 rev 06-22'!R2057+'fhwa 1391 rev 06-22'!R2094+'fhwa 1391 rev 06-22'!R2131+'fhwa 1391 rev 06-22'!R2168+'fhwa 1391 rev 06-22'!R2205+'fhwa 1391 rev 06-22'!R2242+'fhwa 1391 rev 06-22'!R2279+'fhwa 1391 rev 06-22'!R2316+'fhwa 1391 rev 06-22'!R2353+'fhwa 1391 rev 06-22'!R2390+'fhwa 1391 rev 06-22'!R2427+'fhwa 1391 rev 06-22'!R2464+'fhwa 1391 rev 06-22'!R2501+'fhwa 1391 rev 06-22'!R2538+'fhwa 1391 rev 06-22'!R2575</f>
        <v>0</v>
      </c>
      <c r="T18" s="103">
        <f>'fhwa 1391 rev 06-22'!S22+'fhwa 1391 rev 06-22'!S59+'fhwa 1391 rev 06-22'!S96+'fhwa 1391 rev 06-22'!S133+'fhwa 1391 rev 06-22'!S170+'fhwa 1391 rev 06-22'!S207+'fhwa 1391 rev 06-22'!S244+'fhwa 1391 rev 06-22'!S281+'fhwa 1391 rev 06-22'!S318+'fhwa 1391 rev 06-22'!S355+'fhwa 1391 rev 06-22'!S392+'fhwa 1391 rev 06-22'!S429+'fhwa 1391 rev 06-22'!S466+'fhwa 1391 rev 06-22'!S503+'fhwa 1391 rev 06-22'!S540+'fhwa 1391 rev 06-22'!S577+'fhwa 1391 rev 06-22'!S614+'fhwa 1391 rev 06-22'!S651+'fhwa 1391 rev 06-22'!S688+'fhwa 1391 rev 06-22'!S725+'fhwa 1391 rev 06-22'!S762+'fhwa 1391 rev 06-22'!S799+'fhwa 1391 rev 06-22'!S836+'fhwa 1391 rev 06-22'!S873+'fhwa 1391 rev 06-22'!S910+'fhwa 1391 rev 06-22'!S947+'fhwa 1391 rev 06-22'!S984+'fhwa 1391 rev 06-22'!S1021+'fhwa 1391 rev 06-22'!S1058+'fhwa 1391 rev 06-22'!S1095+'fhwa 1391 rev 06-22'!S1132+'fhwa 1391 rev 06-22'!S1169+'fhwa 1391 rev 06-22'!S1206+'fhwa 1391 rev 06-22'!S1243+'fhwa 1391 rev 06-22'!S1280+'fhwa 1391 rev 06-22'!S1317+'fhwa 1391 rev 06-22'!S1354+'fhwa 1391 rev 06-22'!S1391+'fhwa 1391 rev 06-22'!S1428+'fhwa 1391 rev 06-22'!S1465+'fhwa 1391 rev 06-22'!S1502+'fhwa 1391 rev 06-22'!S1539+'fhwa 1391 rev 06-22'!S1576+'fhwa 1391 rev 06-22'!S1613+'fhwa 1391 rev 06-22'!S1650+'fhwa 1391 rev 06-22'!S1687+'fhwa 1391 rev 06-22'!S1724+'fhwa 1391 rev 06-22'!S1761+'fhwa 1391 rev 06-22'!S1798+'fhwa 1391 rev 06-22'!S1835+'fhwa 1391 rev 06-22'!S1872+'fhwa 1391 rev 06-22'!S1909+'fhwa 1391 rev 06-22'!S1946+'fhwa 1391 rev 06-22'!S1983+'fhwa 1391 rev 06-22'!S2020+'fhwa 1391 rev 06-22'!S2057+'fhwa 1391 rev 06-22'!S2094+'fhwa 1391 rev 06-22'!S2131+'fhwa 1391 rev 06-22'!S2168+'fhwa 1391 rev 06-22'!S2205+'fhwa 1391 rev 06-22'!S2242+'fhwa 1391 rev 06-22'!S2279+'fhwa 1391 rev 06-22'!S2316+'fhwa 1391 rev 06-22'!S2353+'fhwa 1391 rev 06-22'!S2390+'fhwa 1391 rev 06-22'!S2427+'fhwa 1391 rev 06-22'!S2464+'fhwa 1391 rev 06-22'!S2501+'fhwa 1391 rev 06-22'!S2538+'fhwa 1391 rev 06-22'!S2575</f>
        <v>0</v>
      </c>
      <c r="U18" s="82">
        <f>'fhwa 1391 rev 06-22'!T22+'fhwa 1391 rev 06-22'!T59+'fhwa 1391 rev 06-22'!T96+'fhwa 1391 rev 06-22'!T133+'fhwa 1391 rev 06-22'!T170+'fhwa 1391 rev 06-22'!T207+'fhwa 1391 rev 06-22'!T244+'fhwa 1391 rev 06-22'!T281+'fhwa 1391 rev 06-22'!T318+'fhwa 1391 rev 06-22'!T355+'fhwa 1391 rev 06-22'!T392+'fhwa 1391 rev 06-22'!T429+'fhwa 1391 rev 06-22'!T466+'fhwa 1391 rev 06-22'!T503+'fhwa 1391 rev 06-22'!T540+'fhwa 1391 rev 06-22'!T577+'fhwa 1391 rev 06-22'!T614+'fhwa 1391 rev 06-22'!T651+'fhwa 1391 rev 06-22'!T688+'fhwa 1391 rev 06-22'!T725+'fhwa 1391 rev 06-22'!T762+'fhwa 1391 rev 06-22'!T799+'fhwa 1391 rev 06-22'!T836+'fhwa 1391 rev 06-22'!T873+'fhwa 1391 rev 06-22'!T910+'fhwa 1391 rev 06-22'!T947+'fhwa 1391 rev 06-22'!T984+'fhwa 1391 rev 06-22'!T1021+'fhwa 1391 rev 06-22'!T1058+'fhwa 1391 rev 06-22'!T1095+'fhwa 1391 rev 06-22'!T1132+'fhwa 1391 rev 06-22'!T1169+'fhwa 1391 rev 06-22'!T1206+'fhwa 1391 rev 06-22'!T1243+'fhwa 1391 rev 06-22'!T1280+'fhwa 1391 rev 06-22'!T1317+'fhwa 1391 rev 06-22'!T1354+'fhwa 1391 rev 06-22'!T1391+'fhwa 1391 rev 06-22'!T1428+'fhwa 1391 rev 06-22'!T1465+'fhwa 1391 rev 06-22'!T1502+'fhwa 1391 rev 06-22'!T1539+'fhwa 1391 rev 06-22'!T1576+'fhwa 1391 rev 06-22'!T1613+'fhwa 1391 rev 06-22'!T1650+'fhwa 1391 rev 06-22'!T1687+'fhwa 1391 rev 06-22'!T1724+'fhwa 1391 rev 06-22'!T1761+'fhwa 1391 rev 06-22'!T1798+'fhwa 1391 rev 06-22'!T1835+'fhwa 1391 rev 06-22'!T1872+'fhwa 1391 rev 06-22'!T1909+'fhwa 1391 rev 06-22'!T1946+'fhwa 1391 rev 06-22'!T1983+'fhwa 1391 rev 06-22'!T2020+'fhwa 1391 rev 06-22'!T2057+'fhwa 1391 rev 06-22'!T2094+'fhwa 1391 rev 06-22'!T2131+'fhwa 1391 rev 06-22'!T2168+'fhwa 1391 rev 06-22'!T2205+'fhwa 1391 rev 06-22'!T2242+'fhwa 1391 rev 06-22'!T2279+'fhwa 1391 rev 06-22'!T2316+'fhwa 1391 rev 06-22'!T2353+'fhwa 1391 rev 06-22'!T2390+'fhwa 1391 rev 06-22'!T2427+'fhwa 1391 rev 06-22'!T2464+'fhwa 1391 rev 06-22'!T2501+'fhwa 1391 rev 06-22'!T2538+'fhwa 1391 rev 06-22'!T2575</f>
        <v>0</v>
      </c>
      <c r="V18" s="103">
        <f>'fhwa 1391 rev 06-22'!U22+'fhwa 1391 rev 06-22'!U59+'fhwa 1391 rev 06-22'!U96+'fhwa 1391 rev 06-22'!U133+'fhwa 1391 rev 06-22'!U170+'fhwa 1391 rev 06-22'!U207+'fhwa 1391 rev 06-22'!U244+'fhwa 1391 rev 06-22'!U281+'fhwa 1391 rev 06-22'!U318+'fhwa 1391 rev 06-22'!U355+'fhwa 1391 rev 06-22'!U392+'fhwa 1391 rev 06-22'!U429+'fhwa 1391 rev 06-22'!U466+'fhwa 1391 rev 06-22'!U503+'fhwa 1391 rev 06-22'!U540+'fhwa 1391 rev 06-22'!U577+'fhwa 1391 rev 06-22'!U614+'fhwa 1391 rev 06-22'!U651+'fhwa 1391 rev 06-22'!U688+'fhwa 1391 rev 06-22'!U725+'fhwa 1391 rev 06-22'!U762+'fhwa 1391 rev 06-22'!U799+'fhwa 1391 rev 06-22'!U836+'fhwa 1391 rev 06-22'!U873+'fhwa 1391 rev 06-22'!U910+'fhwa 1391 rev 06-22'!U947+'fhwa 1391 rev 06-22'!U984+'fhwa 1391 rev 06-22'!U1021+'fhwa 1391 rev 06-22'!U1058+'fhwa 1391 rev 06-22'!U1095+'fhwa 1391 rev 06-22'!U1132+'fhwa 1391 rev 06-22'!U1169+'fhwa 1391 rev 06-22'!U1206+'fhwa 1391 rev 06-22'!U1243+'fhwa 1391 rev 06-22'!U1280+'fhwa 1391 rev 06-22'!U1317+'fhwa 1391 rev 06-22'!U1354+'fhwa 1391 rev 06-22'!U1391+'fhwa 1391 rev 06-22'!U1428+'fhwa 1391 rev 06-22'!U1465+'fhwa 1391 rev 06-22'!U1502+'fhwa 1391 rev 06-22'!U1539+'fhwa 1391 rev 06-22'!U1576+'fhwa 1391 rev 06-22'!U1613+'fhwa 1391 rev 06-22'!U1650+'fhwa 1391 rev 06-22'!U1687+'fhwa 1391 rev 06-22'!U1724+'fhwa 1391 rev 06-22'!U1761+'fhwa 1391 rev 06-22'!U1798+'fhwa 1391 rev 06-22'!U1835+'fhwa 1391 rev 06-22'!U1872+'fhwa 1391 rev 06-22'!U1909+'fhwa 1391 rev 06-22'!U1946+'fhwa 1391 rev 06-22'!U1983+'fhwa 1391 rev 06-22'!U2020+'fhwa 1391 rev 06-22'!U2057+'fhwa 1391 rev 06-22'!U2094+'fhwa 1391 rev 06-22'!U2131+'fhwa 1391 rev 06-22'!U2168+'fhwa 1391 rev 06-22'!U2205+'fhwa 1391 rev 06-22'!U2242+'fhwa 1391 rev 06-22'!U2279+'fhwa 1391 rev 06-22'!U2316+'fhwa 1391 rev 06-22'!U2353+'fhwa 1391 rev 06-22'!U2390+'fhwa 1391 rev 06-22'!U2427+'fhwa 1391 rev 06-22'!U2464+'fhwa 1391 rev 06-22'!U2501+'fhwa 1391 rev 06-22'!U2538+'fhwa 1391 rev 06-22'!U2575</f>
        <v>0</v>
      </c>
      <c r="W18" s="104">
        <f>'fhwa 1391 rev 06-22'!V22+'fhwa 1391 rev 06-22'!V59+'fhwa 1391 rev 06-22'!V96+'fhwa 1391 rev 06-22'!V133+'fhwa 1391 rev 06-22'!V170+'fhwa 1391 rev 06-22'!V207+'fhwa 1391 rev 06-22'!V244+'fhwa 1391 rev 06-22'!V281+'fhwa 1391 rev 06-22'!V318+'fhwa 1391 rev 06-22'!V355+'fhwa 1391 rev 06-22'!V392+'fhwa 1391 rev 06-22'!V429+'fhwa 1391 rev 06-22'!V466+'fhwa 1391 rev 06-22'!V503+'fhwa 1391 rev 06-22'!V540+'fhwa 1391 rev 06-22'!V577+'fhwa 1391 rev 06-22'!V614+'fhwa 1391 rev 06-22'!V651+'fhwa 1391 rev 06-22'!V688+'fhwa 1391 rev 06-22'!V725+'fhwa 1391 rev 06-22'!V762+'fhwa 1391 rev 06-22'!V799+'fhwa 1391 rev 06-22'!V836+'fhwa 1391 rev 06-22'!V873+'fhwa 1391 rev 06-22'!V910+'fhwa 1391 rev 06-22'!V947+'fhwa 1391 rev 06-22'!V984+'fhwa 1391 rev 06-22'!V1021+'fhwa 1391 rev 06-22'!V1058+'fhwa 1391 rev 06-22'!V1095+'fhwa 1391 rev 06-22'!V1132+'fhwa 1391 rev 06-22'!V1169+'fhwa 1391 rev 06-22'!V1206+'fhwa 1391 rev 06-22'!V1243+'fhwa 1391 rev 06-22'!V1280+'fhwa 1391 rev 06-22'!V1317+'fhwa 1391 rev 06-22'!V1354+'fhwa 1391 rev 06-22'!V1391+'fhwa 1391 rev 06-22'!V1428+'fhwa 1391 rev 06-22'!V1465+'fhwa 1391 rev 06-22'!V1502+'fhwa 1391 rev 06-22'!V1539+'fhwa 1391 rev 06-22'!V1576+'fhwa 1391 rev 06-22'!V1613+'fhwa 1391 rev 06-22'!V1650+'fhwa 1391 rev 06-22'!V1687+'fhwa 1391 rev 06-22'!V1724+'fhwa 1391 rev 06-22'!V1761+'fhwa 1391 rev 06-22'!V1798+'fhwa 1391 rev 06-22'!V1835+'fhwa 1391 rev 06-22'!V1872+'fhwa 1391 rev 06-22'!V1909+'fhwa 1391 rev 06-22'!V1946+'fhwa 1391 rev 06-22'!V1983+'fhwa 1391 rev 06-22'!V2020+'fhwa 1391 rev 06-22'!V2057+'fhwa 1391 rev 06-22'!V2094+'fhwa 1391 rev 06-22'!V2131+'fhwa 1391 rev 06-22'!V2168+'fhwa 1391 rev 06-22'!V2205+'fhwa 1391 rev 06-22'!V2242+'fhwa 1391 rev 06-22'!V2279+'fhwa 1391 rev 06-22'!V2316+'fhwa 1391 rev 06-22'!V2353+'fhwa 1391 rev 06-22'!V2390+'fhwa 1391 rev 06-22'!V2427+'fhwa 1391 rev 06-22'!V2464+'fhwa 1391 rev 06-22'!V2501+'fhwa 1391 rev 06-22'!V2538+'fhwa 1391 rev 06-22'!V2575</f>
        <v>0</v>
      </c>
      <c r="X18" s="98">
        <f>'fhwa 1391 rev 06-22'!W22+'fhwa 1391 rev 06-22'!W59+'fhwa 1391 rev 06-22'!W96+'fhwa 1391 rev 06-22'!W133+'fhwa 1391 rev 06-22'!W170+'fhwa 1391 rev 06-22'!W207+'fhwa 1391 rev 06-22'!W244+'fhwa 1391 rev 06-22'!W281+'fhwa 1391 rev 06-22'!W318+'fhwa 1391 rev 06-22'!W355+'fhwa 1391 rev 06-22'!W392+'fhwa 1391 rev 06-22'!W429+'fhwa 1391 rev 06-22'!W466+'fhwa 1391 rev 06-22'!W503+'fhwa 1391 rev 06-22'!W540+'fhwa 1391 rev 06-22'!W577+'fhwa 1391 rev 06-22'!W614+'fhwa 1391 rev 06-22'!W651+'fhwa 1391 rev 06-22'!W688+'fhwa 1391 rev 06-22'!W725+'fhwa 1391 rev 06-22'!W762+'fhwa 1391 rev 06-22'!W799+'fhwa 1391 rev 06-22'!W836+'fhwa 1391 rev 06-22'!W873+'fhwa 1391 rev 06-22'!W910+'fhwa 1391 rev 06-22'!W947+'fhwa 1391 rev 06-22'!W984+'fhwa 1391 rev 06-22'!W1021+'fhwa 1391 rev 06-22'!W1058+'fhwa 1391 rev 06-22'!W1095+'fhwa 1391 rev 06-22'!W1132+'fhwa 1391 rev 06-22'!W1169+'fhwa 1391 rev 06-22'!W1206+'fhwa 1391 rev 06-22'!W1243+'fhwa 1391 rev 06-22'!W1280+'fhwa 1391 rev 06-22'!W1317+'fhwa 1391 rev 06-22'!W1354+'fhwa 1391 rev 06-22'!W1391+'fhwa 1391 rev 06-22'!W1428+'fhwa 1391 rev 06-22'!W1465+'fhwa 1391 rev 06-22'!W1502+'fhwa 1391 rev 06-22'!W1539+'fhwa 1391 rev 06-22'!W1576+'fhwa 1391 rev 06-22'!W1613+'fhwa 1391 rev 06-22'!W1650+'fhwa 1391 rev 06-22'!W1687+'fhwa 1391 rev 06-22'!W1724+'fhwa 1391 rev 06-22'!W1761+'fhwa 1391 rev 06-22'!W1798+'fhwa 1391 rev 06-22'!W1835+'fhwa 1391 rev 06-22'!W1872+'fhwa 1391 rev 06-22'!W1909+'fhwa 1391 rev 06-22'!W1946+'fhwa 1391 rev 06-22'!W1983+'fhwa 1391 rev 06-22'!W2020+'fhwa 1391 rev 06-22'!W2057+'fhwa 1391 rev 06-22'!W2094+'fhwa 1391 rev 06-22'!W2131+'fhwa 1391 rev 06-22'!W2168+'fhwa 1391 rev 06-22'!W2205+'fhwa 1391 rev 06-22'!W2242+'fhwa 1391 rev 06-22'!W2279+'fhwa 1391 rev 06-22'!W2316+'fhwa 1391 rev 06-22'!W2353+'fhwa 1391 rev 06-22'!W2390+'fhwa 1391 rev 06-22'!W2427+'fhwa 1391 rev 06-22'!W2464+'fhwa 1391 rev 06-22'!W2501+'fhwa 1391 rev 06-22'!W2538+'fhwa 1391 rev 06-22'!W2575</f>
        <v>0</v>
      </c>
      <c r="AA18" s="20">
        <f>P16</f>
        <v>0</v>
      </c>
      <c r="AB18" t="s">
        <v>47</v>
      </c>
      <c r="AC18" s="19" t="s">
        <v>69</v>
      </c>
      <c r="AD18" s="19" t="s">
        <v>66</v>
      </c>
      <c r="AE18" s="19"/>
      <c r="AL18" t="s">
        <v>71</v>
      </c>
    </row>
    <row r="19" spans="2:38" ht="16.5" thickBot="1" x14ac:dyDescent="0.25">
      <c r="B19" s="13" t="s">
        <v>11</v>
      </c>
      <c r="C19" s="116">
        <f t="shared" si="0"/>
        <v>0</v>
      </c>
      <c r="D19" s="117">
        <f t="shared" si="0"/>
        <v>0</v>
      </c>
      <c r="E19" s="118">
        <f t="shared" si="1"/>
        <v>0</v>
      </c>
      <c r="F19" s="117">
        <f t="shared" si="1"/>
        <v>0</v>
      </c>
      <c r="G19" s="97">
        <f>'fhwa 1391 rev 06-22'!F23+'fhwa 1391 rev 06-22'!F60+'fhwa 1391 rev 06-22'!F97+'fhwa 1391 rev 06-22'!F134+'fhwa 1391 rev 06-22'!F171+'fhwa 1391 rev 06-22'!F208+'fhwa 1391 rev 06-22'!F245+'fhwa 1391 rev 06-22'!F282+'fhwa 1391 rev 06-22'!F319+'fhwa 1391 rev 06-22'!F356+'fhwa 1391 rev 06-22'!F393+'fhwa 1391 rev 06-22'!F430+'fhwa 1391 rev 06-22'!F467+'fhwa 1391 rev 06-22'!F504+'fhwa 1391 rev 06-22'!F541+'fhwa 1391 rev 06-22'!F578+'fhwa 1391 rev 06-22'!F615+'fhwa 1391 rev 06-22'!F652+'fhwa 1391 rev 06-22'!F689+'fhwa 1391 rev 06-22'!F726+'fhwa 1391 rev 06-22'!F763+'fhwa 1391 rev 06-22'!F800+'fhwa 1391 rev 06-22'!F837+'fhwa 1391 rev 06-22'!F874+'fhwa 1391 rev 06-22'!F911+'fhwa 1391 rev 06-22'!F948+'fhwa 1391 rev 06-22'!F985+'fhwa 1391 rev 06-22'!F1022+'fhwa 1391 rev 06-22'!F1059+'fhwa 1391 rev 06-22'!F1096+'fhwa 1391 rev 06-22'!F1133+'fhwa 1391 rev 06-22'!F1170+'fhwa 1391 rev 06-22'!F1207+'fhwa 1391 rev 06-22'!F1244+'fhwa 1391 rev 06-22'!F1281+'fhwa 1391 rev 06-22'!F1318+'fhwa 1391 rev 06-22'!F1355+'fhwa 1391 rev 06-22'!F1392+'fhwa 1391 rev 06-22'!F1429+'fhwa 1391 rev 06-22'!F1466+'fhwa 1391 rev 06-22'!F1503+'fhwa 1391 rev 06-22'!F1540+'fhwa 1391 rev 06-22'!F1577+'fhwa 1391 rev 06-22'!F1614+'fhwa 1391 rev 06-22'!F1651+'fhwa 1391 rev 06-22'!F1688+'fhwa 1391 rev 06-22'!F1725+'fhwa 1391 rev 06-22'!F1762+'fhwa 1391 rev 06-22'!F1799+'fhwa 1391 rev 06-22'!F1836+'fhwa 1391 rev 06-22'!F1873+'fhwa 1391 rev 06-22'!F1910+'fhwa 1391 rev 06-22'!F1947+'fhwa 1391 rev 06-22'!F1984+'fhwa 1391 rev 06-22'!F2021+'fhwa 1391 rev 06-22'!F2058+'fhwa 1391 rev 06-22'!F2095+'fhwa 1391 rev 06-22'!F2132+'fhwa 1391 rev 06-22'!F2169+'fhwa 1391 rev 06-22'!F2206+'fhwa 1391 rev 06-22'!F2243+'fhwa 1391 rev 06-22'!F2280+'fhwa 1391 rev 06-22'!F2317+'fhwa 1391 rev 06-22'!F2354+'fhwa 1391 rev 06-22'!F2391+'fhwa 1391 rev 06-22'!F2428+'fhwa 1391 rev 06-22'!F2465+'fhwa 1391 rev 06-22'!F2502+'fhwa 1391 rev 06-22'!F2539+'fhwa 1391 rev 06-22'!F2576</f>
        <v>0</v>
      </c>
      <c r="H19" s="98">
        <f>'fhwa 1391 rev 06-22'!G23+'fhwa 1391 rev 06-22'!G60+'fhwa 1391 rev 06-22'!G97+'fhwa 1391 rev 06-22'!G134+'fhwa 1391 rev 06-22'!G171+'fhwa 1391 rev 06-22'!G208+'fhwa 1391 rev 06-22'!G245+'fhwa 1391 rev 06-22'!G282+'fhwa 1391 rev 06-22'!G319+'fhwa 1391 rev 06-22'!G356+'fhwa 1391 rev 06-22'!G393+'fhwa 1391 rev 06-22'!G430+'fhwa 1391 rev 06-22'!G467+'fhwa 1391 rev 06-22'!G504+'fhwa 1391 rev 06-22'!G541+'fhwa 1391 rev 06-22'!G578+'fhwa 1391 rev 06-22'!G615+'fhwa 1391 rev 06-22'!G652+'fhwa 1391 rev 06-22'!G689+'fhwa 1391 rev 06-22'!G726+'fhwa 1391 rev 06-22'!G763+'fhwa 1391 rev 06-22'!G800+'fhwa 1391 rev 06-22'!G837+'fhwa 1391 rev 06-22'!G874+'fhwa 1391 rev 06-22'!G911+'fhwa 1391 rev 06-22'!G948+'fhwa 1391 rev 06-22'!G985+'fhwa 1391 rev 06-22'!G1022+'fhwa 1391 rev 06-22'!G1059+'fhwa 1391 rev 06-22'!G1096+'fhwa 1391 rev 06-22'!G1133+'fhwa 1391 rev 06-22'!G1170+'fhwa 1391 rev 06-22'!G1207+'fhwa 1391 rev 06-22'!G1244+'fhwa 1391 rev 06-22'!G1281+'fhwa 1391 rev 06-22'!G1318+'fhwa 1391 rev 06-22'!G1355+'fhwa 1391 rev 06-22'!G1392+'fhwa 1391 rev 06-22'!G1429+'fhwa 1391 rev 06-22'!G1466+'fhwa 1391 rev 06-22'!G1503+'fhwa 1391 rev 06-22'!G1540+'fhwa 1391 rev 06-22'!G1577+'fhwa 1391 rev 06-22'!G1614+'fhwa 1391 rev 06-22'!G1651+'fhwa 1391 rev 06-22'!G1688+'fhwa 1391 rev 06-22'!G1725+'fhwa 1391 rev 06-22'!G1762+'fhwa 1391 rev 06-22'!G1799+'fhwa 1391 rev 06-22'!G1836+'fhwa 1391 rev 06-22'!G1873+'fhwa 1391 rev 06-22'!G1910+'fhwa 1391 rev 06-22'!G1947+'fhwa 1391 rev 06-22'!G1984+'fhwa 1391 rev 06-22'!G2021+'fhwa 1391 rev 06-22'!G2058+'fhwa 1391 rev 06-22'!G2095+'fhwa 1391 rev 06-22'!G2132+'fhwa 1391 rev 06-22'!G2169+'fhwa 1391 rev 06-22'!G2206+'fhwa 1391 rev 06-22'!G2243+'fhwa 1391 rev 06-22'!G2280+'fhwa 1391 rev 06-22'!G2317+'fhwa 1391 rev 06-22'!G2354+'fhwa 1391 rev 06-22'!G2391+'fhwa 1391 rev 06-22'!G2428+'fhwa 1391 rev 06-22'!G2465+'fhwa 1391 rev 06-22'!G2502+'fhwa 1391 rev 06-22'!G2539+'fhwa 1391 rev 06-22'!G2576</f>
        <v>0</v>
      </c>
      <c r="I19" s="99">
        <f>'fhwa 1391 rev 06-22'!H23+'fhwa 1391 rev 06-22'!H60+'fhwa 1391 rev 06-22'!H97+'fhwa 1391 rev 06-22'!H134+'fhwa 1391 rev 06-22'!H171+'fhwa 1391 rev 06-22'!H208+'fhwa 1391 rev 06-22'!H245+'fhwa 1391 rev 06-22'!H282+'fhwa 1391 rev 06-22'!H319+'fhwa 1391 rev 06-22'!H356+'fhwa 1391 rev 06-22'!H393+'fhwa 1391 rev 06-22'!H430+'fhwa 1391 rev 06-22'!H467+'fhwa 1391 rev 06-22'!H504+'fhwa 1391 rev 06-22'!H541+'fhwa 1391 rev 06-22'!H578+'fhwa 1391 rev 06-22'!H615+'fhwa 1391 rev 06-22'!H652+'fhwa 1391 rev 06-22'!H689+'fhwa 1391 rev 06-22'!H726+'fhwa 1391 rev 06-22'!H763+'fhwa 1391 rev 06-22'!H800+'fhwa 1391 rev 06-22'!H837+'fhwa 1391 rev 06-22'!H874+'fhwa 1391 rev 06-22'!H911+'fhwa 1391 rev 06-22'!H948+'fhwa 1391 rev 06-22'!H985+'fhwa 1391 rev 06-22'!H1022+'fhwa 1391 rev 06-22'!H1059+'fhwa 1391 rev 06-22'!H1096+'fhwa 1391 rev 06-22'!H1133+'fhwa 1391 rev 06-22'!H1170+'fhwa 1391 rev 06-22'!H1207+'fhwa 1391 rev 06-22'!H1244+'fhwa 1391 rev 06-22'!H1281+'fhwa 1391 rev 06-22'!H1318+'fhwa 1391 rev 06-22'!H1355+'fhwa 1391 rev 06-22'!H1392+'fhwa 1391 rev 06-22'!H1429+'fhwa 1391 rev 06-22'!H1466+'fhwa 1391 rev 06-22'!H1503+'fhwa 1391 rev 06-22'!H1540+'fhwa 1391 rev 06-22'!H1577+'fhwa 1391 rev 06-22'!H1614+'fhwa 1391 rev 06-22'!H1651+'fhwa 1391 rev 06-22'!H1688+'fhwa 1391 rev 06-22'!H1725+'fhwa 1391 rev 06-22'!H1762+'fhwa 1391 rev 06-22'!H1799+'fhwa 1391 rev 06-22'!H1836+'fhwa 1391 rev 06-22'!H1873+'fhwa 1391 rev 06-22'!H1910+'fhwa 1391 rev 06-22'!H1947+'fhwa 1391 rev 06-22'!H1984+'fhwa 1391 rev 06-22'!H2021+'fhwa 1391 rev 06-22'!H2058+'fhwa 1391 rev 06-22'!H2095+'fhwa 1391 rev 06-22'!H2132+'fhwa 1391 rev 06-22'!H2169+'fhwa 1391 rev 06-22'!H2206+'fhwa 1391 rev 06-22'!H2243+'fhwa 1391 rev 06-22'!H2280+'fhwa 1391 rev 06-22'!H2317+'fhwa 1391 rev 06-22'!H2354+'fhwa 1391 rev 06-22'!H2391+'fhwa 1391 rev 06-22'!H2428+'fhwa 1391 rev 06-22'!H2465+'fhwa 1391 rev 06-22'!H2502+'fhwa 1391 rev 06-22'!H2539+'fhwa 1391 rev 06-22'!H2576</f>
        <v>0</v>
      </c>
      <c r="J19" s="98">
        <f>'fhwa 1391 rev 06-22'!I23+'fhwa 1391 rev 06-22'!I60+'fhwa 1391 rev 06-22'!I97+'fhwa 1391 rev 06-22'!I134+'fhwa 1391 rev 06-22'!I171+'fhwa 1391 rev 06-22'!I208+'fhwa 1391 rev 06-22'!I245+'fhwa 1391 rev 06-22'!I282+'fhwa 1391 rev 06-22'!I319+'fhwa 1391 rev 06-22'!I356+'fhwa 1391 rev 06-22'!I393+'fhwa 1391 rev 06-22'!I430+'fhwa 1391 rev 06-22'!I467+'fhwa 1391 rev 06-22'!I504+'fhwa 1391 rev 06-22'!I541+'fhwa 1391 rev 06-22'!I578+'fhwa 1391 rev 06-22'!I615+'fhwa 1391 rev 06-22'!I652+'fhwa 1391 rev 06-22'!I689+'fhwa 1391 rev 06-22'!I726+'fhwa 1391 rev 06-22'!I763+'fhwa 1391 rev 06-22'!I800+'fhwa 1391 rev 06-22'!I837+'fhwa 1391 rev 06-22'!I874+'fhwa 1391 rev 06-22'!I911+'fhwa 1391 rev 06-22'!I948+'fhwa 1391 rev 06-22'!I985+'fhwa 1391 rev 06-22'!I1022+'fhwa 1391 rev 06-22'!I1059+'fhwa 1391 rev 06-22'!I1096+'fhwa 1391 rev 06-22'!I1133+'fhwa 1391 rev 06-22'!I1170+'fhwa 1391 rev 06-22'!I1207+'fhwa 1391 rev 06-22'!I1244+'fhwa 1391 rev 06-22'!I1281+'fhwa 1391 rev 06-22'!I1318+'fhwa 1391 rev 06-22'!I1355+'fhwa 1391 rev 06-22'!I1392+'fhwa 1391 rev 06-22'!I1429+'fhwa 1391 rev 06-22'!I1466+'fhwa 1391 rev 06-22'!I1503+'fhwa 1391 rev 06-22'!I1540+'fhwa 1391 rev 06-22'!I1577+'fhwa 1391 rev 06-22'!I1614+'fhwa 1391 rev 06-22'!I1651+'fhwa 1391 rev 06-22'!I1688+'fhwa 1391 rev 06-22'!I1725+'fhwa 1391 rev 06-22'!I1762+'fhwa 1391 rev 06-22'!I1799+'fhwa 1391 rev 06-22'!I1836+'fhwa 1391 rev 06-22'!I1873+'fhwa 1391 rev 06-22'!I1910+'fhwa 1391 rev 06-22'!I1947+'fhwa 1391 rev 06-22'!I1984+'fhwa 1391 rev 06-22'!I2021+'fhwa 1391 rev 06-22'!I2058+'fhwa 1391 rev 06-22'!I2095+'fhwa 1391 rev 06-22'!I2132+'fhwa 1391 rev 06-22'!I2169+'fhwa 1391 rev 06-22'!I2206+'fhwa 1391 rev 06-22'!I2243+'fhwa 1391 rev 06-22'!I2280+'fhwa 1391 rev 06-22'!I2317+'fhwa 1391 rev 06-22'!I2354+'fhwa 1391 rev 06-22'!I2391+'fhwa 1391 rev 06-22'!I2428+'fhwa 1391 rev 06-22'!I2465+'fhwa 1391 rev 06-22'!I2502+'fhwa 1391 rev 06-22'!I2539+'fhwa 1391 rev 06-22'!I2576</f>
        <v>0</v>
      </c>
      <c r="K19" s="99">
        <f>'fhwa 1391 rev 06-22'!J23+'fhwa 1391 rev 06-22'!J60+'fhwa 1391 rev 06-22'!J97+'fhwa 1391 rev 06-22'!J134+'fhwa 1391 rev 06-22'!J171+'fhwa 1391 rev 06-22'!J208+'fhwa 1391 rev 06-22'!J245+'fhwa 1391 rev 06-22'!J282+'fhwa 1391 rev 06-22'!J319+'fhwa 1391 rev 06-22'!J356+'fhwa 1391 rev 06-22'!J393+'fhwa 1391 rev 06-22'!J430+'fhwa 1391 rev 06-22'!J467+'fhwa 1391 rev 06-22'!J504+'fhwa 1391 rev 06-22'!J541+'fhwa 1391 rev 06-22'!J578+'fhwa 1391 rev 06-22'!J615+'fhwa 1391 rev 06-22'!J652+'fhwa 1391 rev 06-22'!J689+'fhwa 1391 rev 06-22'!J726+'fhwa 1391 rev 06-22'!J763+'fhwa 1391 rev 06-22'!J800+'fhwa 1391 rev 06-22'!J837+'fhwa 1391 rev 06-22'!J874+'fhwa 1391 rev 06-22'!J911+'fhwa 1391 rev 06-22'!J948+'fhwa 1391 rev 06-22'!J985+'fhwa 1391 rev 06-22'!J1022+'fhwa 1391 rev 06-22'!J1059+'fhwa 1391 rev 06-22'!J1096+'fhwa 1391 rev 06-22'!J1133+'fhwa 1391 rev 06-22'!J1170+'fhwa 1391 rev 06-22'!J1207+'fhwa 1391 rev 06-22'!J1244+'fhwa 1391 rev 06-22'!J1281+'fhwa 1391 rev 06-22'!J1318+'fhwa 1391 rev 06-22'!J1355+'fhwa 1391 rev 06-22'!J1392+'fhwa 1391 rev 06-22'!J1429+'fhwa 1391 rev 06-22'!J1466+'fhwa 1391 rev 06-22'!J1503+'fhwa 1391 rev 06-22'!J1540+'fhwa 1391 rev 06-22'!J1577+'fhwa 1391 rev 06-22'!J1614+'fhwa 1391 rev 06-22'!J1651+'fhwa 1391 rev 06-22'!J1688+'fhwa 1391 rev 06-22'!J1725+'fhwa 1391 rev 06-22'!J1762+'fhwa 1391 rev 06-22'!J1799+'fhwa 1391 rev 06-22'!J1836+'fhwa 1391 rev 06-22'!J1873+'fhwa 1391 rev 06-22'!J1910+'fhwa 1391 rev 06-22'!J1947+'fhwa 1391 rev 06-22'!J1984+'fhwa 1391 rev 06-22'!J2021+'fhwa 1391 rev 06-22'!J2058+'fhwa 1391 rev 06-22'!J2095+'fhwa 1391 rev 06-22'!J2132+'fhwa 1391 rev 06-22'!J2169+'fhwa 1391 rev 06-22'!J2206+'fhwa 1391 rev 06-22'!J2243+'fhwa 1391 rev 06-22'!J2280+'fhwa 1391 rev 06-22'!J2317+'fhwa 1391 rev 06-22'!J2354+'fhwa 1391 rev 06-22'!J2391+'fhwa 1391 rev 06-22'!J2428+'fhwa 1391 rev 06-22'!J2465+'fhwa 1391 rev 06-22'!J2502+'fhwa 1391 rev 06-22'!J2539+'fhwa 1391 rev 06-22'!J2576</f>
        <v>0</v>
      </c>
      <c r="L19" s="98">
        <f>'fhwa 1391 rev 06-22'!K23+'fhwa 1391 rev 06-22'!K60+'fhwa 1391 rev 06-22'!K97+'fhwa 1391 rev 06-22'!K134+'fhwa 1391 rev 06-22'!K171+'fhwa 1391 rev 06-22'!K208+'fhwa 1391 rev 06-22'!K245+'fhwa 1391 rev 06-22'!K282+'fhwa 1391 rev 06-22'!K319+'fhwa 1391 rev 06-22'!K356+'fhwa 1391 rev 06-22'!K393+'fhwa 1391 rev 06-22'!K430+'fhwa 1391 rev 06-22'!K467+'fhwa 1391 rev 06-22'!K504+'fhwa 1391 rev 06-22'!K541+'fhwa 1391 rev 06-22'!K578+'fhwa 1391 rev 06-22'!K615+'fhwa 1391 rev 06-22'!K652+'fhwa 1391 rev 06-22'!K689+'fhwa 1391 rev 06-22'!K726+'fhwa 1391 rev 06-22'!K763+'fhwa 1391 rev 06-22'!K800+'fhwa 1391 rev 06-22'!K837+'fhwa 1391 rev 06-22'!K874+'fhwa 1391 rev 06-22'!K911+'fhwa 1391 rev 06-22'!K948+'fhwa 1391 rev 06-22'!K985+'fhwa 1391 rev 06-22'!K1022+'fhwa 1391 rev 06-22'!K1059+'fhwa 1391 rev 06-22'!K1096+'fhwa 1391 rev 06-22'!K1133+'fhwa 1391 rev 06-22'!K1170+'fhwa 1391 rev 06-22'!K1207+'fhwa 1391 rev 06-22'!K1244+'fhwa 1391 rev 06-22'!K1281+'fhwa 1391 rev 06-22'!K1318+'fhwa 1391 rev 06-22'!K1355+'fhwa 1391 rev 06-22'!K1392+'fhwa 1391 rev 06-22'!K1429+'fhwa 1391 rev 06-22'!K1466+'fhwa 1391 rev 06-22'!K1503+'fhwa 1391 rev 06-22'!K1540+'fhwa 1391 rev 06-22'!K1577+'fhwa 1391 rev 06-22'!K1614+'fhwa 1391 rev 06-22'!K1651+'fhwa 1391 rev 06-22'!K1688+'fhwa 1391 rev 06-22'!K1725+'fhwa 1391 rev 06-22'!K1762+'fhwa 1391 rev 06-22'!K1799+'fhwa 1391 rev 06-22'!K1836+'fhwa 1391 rev 06-22'!K1873+'fhwa 1391 rev 06-22'!K1910+'fhwa 1391 rev 06-22'!K1947+'fhwa 1391 rev 06-22'!K1984+'fhwa 1391 rev 06-22'!K2021+'fhwa 1391 rev 06-22'!K2058+'fhwa 1391 rev 06-22'!K2095+'fhwa 1391 rev 06-22'!K2132+'fhwa 1391 rev 06-22'!K2169+'fhwa 1391 rev 06-22'!K2206+'fhwa 1391 rev 06-22'!K2243+'fhwa 1391 rev 06-22'!K2280+'fhwa 1391 rev 06-22'!K2317+'fhwa 1391 rev 06-22'!K2354+'fhwa 1391 rev 06-22'!K2391+'fhwa 1391 rev 06-22'!K2428+'fhwa 1391 rev 06-22'!K2465+'fhwa 1391 rev 06-22'!K2502+'fhwa 1391 rev 06-22'!K2539+'fhwa 1391 rev 06-22'!K2576</f>
        <v>0</v>
      </c>
      <c r="M19" s="99">
        <f>'fhwa 1391 rev 06-22'!L23+'fhwa 1391 rev 06-22'!L60+'fhwa 1391 rev 06-22'!L97+'fhwa 1391 rev 06-22'!L134+'fhwa 1391 rev 06-22'!L171+'fhwa 1391 rev 06-22'!L208+'fhwa 1391 rev 06-22'!L245+'fhwa 1391 rev 06-22'!L282+'fhwa 1391 rev 06-22'!L319+'fhwa 1391 rev 06-22'!L356+'fhwa 1391 rev 06-22'!L393+'fhwa 1391 rev 06-22'!L430+'fhwa 1391 rev 06-22'!L467+'fhwa 1391 rev 06-22'!L504+'fhwa 1391 rev 06-22'!L541+'fhwa 1391 rev 06-22'!L578+'fhwa 1391 rev 06-22'!L615+'fhwa 1391 rev 06-22'!L652+'fhwa 1391 rev 06-22'!L689+'fhwa 1391 rev 06-22'!L726+'fhwa 1391 rev 06-22'!L763+'fhwa 1391 rev 06-22'!L800+'fhwa 1391 rev 06-22'!L837+'fhwa 1391 rev 06-22'!L874+'fhwa 1391 rev 06-22'!L911+'fhwa 1391 rev 06-22'!L948+'fhwa 1391 rev 06-22'!L985+'fhwa 1391 rev 06-22'!L1022+'fhwa 1391 rev 06-22'!L1059+'fhwa 1391 rev 06-22'!L1096+'fhwa 1391 rev 06-22'!L1133+'fhwa 1391 rev 06-22'!L1170+'fhwa 1391 rev 06-22'!L1207+'fhwa 1391 rev 06-22'!L1244+'fhwa 1391 rev 06-22'!L1281+'fhwa 1391 rev 06-22'!L1318+'fhwa 1391 rev 06-22'!L1355+'fhwa 1391 rev 06-22'!L1392+'fhwa 1391 rev 06-22'!L1429+'fhwa 1391 rev 06-22'!L1466+'fhwa 1391 rev 06-22'!L1503+'fhwa 1391 rev 06-22'!L1540+'fhwa 1391 rev 06-22'!L1577+'fhwa 1391 rev 06-22'!L1614+'fhwa 1391 rev 06-22'!L1651+'fhwa 1391 rev 06-22'!L1688+'fhwa 1391 rev 06-22'!L1725+'fhwa 1391 rev 06-22'!L1762+'fhwa 1391 rev 06-22'!L1799+'fhwa 1391 rev 06-22'!L1836+'fhwa 1391 rev 06-22'!L1873+'fhwa 1391 rev 06-22'!L1910+'fhwa 1391 rev 06-22'!L1947+'fhwa 1391 rev 06-22'!L1984+'fhwa 1391 rev 06-22'!L2021+'fhwa 1391 rev 06-22'!L2058+'fhwa 1391 rev 06-22'!L2095+'fhwa 1391 rev 06-22'!L2132+'fhwa 1391 rev 06-22'!L2169+'fhwa 1391 rev 06-22'!L2206+'fhwa 1391 rev 06-22'!L2243+'fhwa 1391 rev 06-22'!L2280+'fhwa 1391 rev 06-22'!L2317+'fhwa 1391 rev 06-22'!L2354+'fhwa 1391 rev 06-22'!L2391+'fhwa 1391 rev 06-22'!L2428+'fhwa 1391 rev 06-22'!L2465+'fhwa 1391 rev 06-22'!L2502+'fhwa 1391 rev 06-22'!L2539+'fhwa 1391 rev 06-22'!L2576</f>
        <v>0</v>
      </c>
      <c r="N19" s="98">
        <f>'fhwa 1391 rev 06-22'!M23+'fhwa 1391 rev 06-22'!M60+'fhwa 1391 rev 06-22'!M97+'fhwa 1391 rev 06-22'!M134+'fhwa 1391 rev 06-22'!M171+'fhwa 1391 rev 06-22'!M208+'fhwa 1391 rev 06-22'!M245+'fhwa 1391 rev 06-22'!M282+'fhwa 1391 rev 06-22'!M319+'fhwa 1391 rev 06-22'!M356+'fhwa 1391 rev 06-22'!M393+'fhwa 1391 rev 06-22'!M430+'fhwa 1391 rev 06-22'!M467+'fhwa 1391 rev 06-22'!M504+'fhwa 1391 rev 06-22'!M541+'fhwa 1391 rev 06-22'!M578+'fhwa 1391 rev 06-22'!M615+'fhwa 1391 rev 06-22'!M652+'fhwa 1391 rev 06-22'!M689+'fhwa 1391 rev 06-22'!M726+'fhwa 1391 rev 06-22'!M763+'fhwa 1391 rev 06-22'!M800+'fhwa 1391 rev 06-22'!M837+'fhwa 1391 rev 06-22'!M874+'fhwa 1391 rev 06-22'!M911+'fhwa 1391 rev 06-22'!M948+'fhwa 1391 rev 06-22'!M985+'fhwa 1391 rev 06-22'!M1022+'fhwa 1391 rev 06-22'!M1059+'fhwa 1391 rev 06-22'!M1096+'fhwa 1391 rev 06-22'!M1133+'fhwa 1391 rev 06-22'!M1170+'fhwa 1391 rev 06-22'!M1207+'fhwa 1391 rev 06-22'!M1244+'fhwa 1391 rev 06-22'!M1281+'fhwa 1391 rev 06-22'!M1318+'fhwa 1391 rev 06-22'!M1355+'fhwa 1391 rev 06-22'!M1392+'fhwa 1391 rev 06-22'!M1429+'fhwa 1391 rev 06-22'!M1466+'fhwa 1391 rev 06-22'!M1503+'fhwa 1391 rev 06-22'!M1540+'fhwa 1391 rev 06-22'!M1577+'fhwa 1391 rev 06-22'!M1614+'fhwa 1391 rev 06-22'!M1651+'fhwa 1391 rev 06-22'!M1688+'fhwa 1391 rev 06-22'!M1725+'fhwa 1391 rev 06-22'!M1762+'fhwa 1391 rev 06-22'!M1799+'fhwa 1391 rev 06-22'!M1836+'fhwa 1391 rev 06-22'!M1873+'fhwa 1391 rev 06-22'!M1910+'fhwa 1391 rev 06-22'!M1947+'fhwa 1391 rev 06-22'!M1984+'fhwa 1391 rev 06-22'!M2021+'fhwa 1391 rev 06-22'!M2058+'fhwa 1391 rev 06-22'!M2095+'fhwa 1391 rev 06-22'!M2132+'fhwa 1391 rev 06-22'!M2169+'fhwa 1391 rev 06-22'!M2206+'fhwa 1391 rev 06-22'!M2243+'fhwa 1391 rev 06-22'!M2280+'fhwa 1391 rev 06-22'!M2317+'fhwa 1391 rev 06-22'!M2354+'fhwa 1391 rev 06-22'!M2391+'fhwa 1391 rev 06-22'!M2428+'fhwa 1391 rev 06-22'!M2465+'fhwa 1391 rev 06-22'!M2502+'fhwa 1391 rev 06-22'!M2539+'fhwa 1391 rev 06-22'!M2576</f>
        <v>0</v>
      </c>
      <c r="O19" s="99">
        <f>'fhwa 1391 rev 06-22'!N23+'fhwa 1391 rev 06-22'!N60+'fhwa 1391 rev 06-22'!N97+'fhwa 1391 rev 06-22'!N134+'fhwa 1391 rev 06-22'!N171+'fhwa 1391 rev 06-22'!N208+'fhwa 1391 rev 06-22'!N245+'fhwa 1391 rev 06-22'!N282+'fhwa 1391 rev 06-22'!N319+'fhwa 1391 rev 06-22'!N356+'fhwa 1391 rev 06-22'!N393+'fhwa 1391 rev 06-22'!N430+'fhwa 1391 rev 06-22'!N467+'fhwa 1391 rev 06-22'!N504+'fhwa 1391 rev 06-22'!N541+'fhwa 1391 rev 06-22'!N578+'fhwa 1391 rev 06-22'!N615+'fhwa 1391 rev 06-22'!N652+'fhwa 1391 rev 06-22'!N689+'fhwa 1391 rev 06-22'!N726+'fhwa 1391 rev 06-22'!N763+'fhwa 1391 rev 06-22'!N800+'fhwa 1391 rev 06-22'!N837+'fhwa 1391 rev 06-22'!N874+'fhwa 1391 rev 06-22'!N911+'fhwa 1391 rev 06-22'!N948+'fhwa 1391 rev 06-22'!N985+'fhwa 1391 rev 06-22'!N1022+'fhwa 1391 rev 06-22'!N1059+'fhwa 1391 rev 06-22'!N1096+'fhwa 1391 rev 06-22'!N1133+'fhwa 1391 rev 06-22'!N1170+'fhwa 1391 rev 06-22'!N1207+'fhwa 1391 rev 06-22'!N1244+'fhwa 1391 rev 06-22'!N1281+'fhwa 1391 rev 06-22'!N1318+'fhwa 1391 rev 06-22'!N1355+'fhwa 1391 rev 06-22'!N1392+'fhwa 1391 rev 06-22'!N1429+'fhwa 1391 rev 06-22'!N1466+'fhwa 1391 rev 06-22'!N1503+'fhwa 1391 rev 06-22'!N1540+'fhwa 1391 rev 06-22'!N1577+'fhwa 1391 rev 06-22'!N1614+'fhwa 1391 rev 06-22'!N1651+'fhwa 1391 rev 06-22'!N1688+'fhwa 1391 rev 06-22'!N1725+'fhwa 1391 rev 06-22'!N1762+'fhwa 1391 rev 06-22'!N1799+'fhwa 1391 rev 06-22'!N1836+'fhwa 1391 rev 06-22'!N1873+'fhwa 1391 rev 06-22'!N1910+'fhwa 1391 rev 06-22'!N1947+'fhwa 1391 rev 06-22'!N1984+'fhwa 1391 rev 06-22'!N2021+'fhwa 1391 rev 06-22'!N2058+'fhwa 1391 rev 06-22'!N2095+'fhwa 1391 rev 06-22'!N2132+'fhwa 1391 rev 06-22'!N2169+'fhwa 1391 rev 06-22'!N2206+'fhwa 1391 rev 06-22'!N2243+'fhwa 1391 rev 06-22'!N2280+'fhwa 1391 rev 06-22'!N2317+'fhwa 1391 rev 06-22'!N2354+'fhwa 1391 rev 06-22'!N2391+'fhwa 1391 rev 06-22'!N2428+'fhwa 1391 rev 06-22'!N2465+'fhwa 1391 rev 06-22'!N2502+'fhwa 1391 rev 06-22'!N2539+'fhwa 1391 rev 06-22'!N2576</f>
        <v>0</v>
      </c>
      <c r="P19" s="98">
        <f>'fhwa 1391 rev 06-22'!O23+'fhwa 1391 rev 06-22'!O60+'fhwa 1391 rev 06-22'!O97+'fhwa 1391 rev 06-22'!O134+'fhwa 1391 rev 06-22'!O171+'fhwa 1391 rev 06-22'!O208+'fhwa 1391 rev 06-22'!O245+'fhwa 1391 rev 06-22'!O282+'fhwa 1391 rev 06-22'!O319+'fhwa 1391 rev 06-22'!O356+'fhwa 1391 rev 06-22'!O393+'fhwa 1391 rev 06-22'!O430+'fhwa 1391 rev 06-22'!O467+'fhwa 1391 rev 06-22'!O504+'fhwa 1391 rev 06-22'!O541+'fhwa 1391 rev 06-22'!O578+'fhwa 1391 rev 06-22'!O615+'fhwa 1391 rev 06-22'!O652+'fhwa 1391 rev 06-22'!O689+'fhwa 1391 rev 06-22'!O726+'fhwa 1391 rev 06-22'!O763+'fhwa 1391 rev 06-22'!O800+'fhwa 1391 rev 06-22'!O837+'fhwa 1391 rev 06-22'!O874+'fhwa 1391 rev 06-22'!O911+'fhwa 1391 rev 06-22'!O948+'fhwa 1391 rev 06-22'!O985+'fhwa 1391 rev 06-22'!O1022+'fhwa 1391 rev 06-22'!O1059+'fhwa 1391 rev 06-22'!O1096+'fhwa 1391 rev 06-22'!O1133+'fhwa 1391 rev 06-22'!O1170+'fhwa 1391 rev 06-22'!O1207+'fhwa 1391 rev 06-22'!O1244+'fhwa 1391 rev 06-22'!O1281+'fhwa 1391 rev 06-22'!O1318+'fhwa 1391 rev 06-22'!O1355+'fhwa 1391 rev 06-22'!O1392+'fhwa 1391 rev 06-22'!O1429+'fhwa 1391 rev 06-22'!O1466+'fhwa 1391 rev 06-22'!O1503+'fhwa 1391 rev 06-22'!O1540+'fhwa 1391 rev 06-22'!O1577+'fhwa 1391 rev 06-22'!O1614+'fhwa 1391 rev 06-22'!O1651+'fhwa 1391 rev 06-22'!O1688+'fhwa 1391 rev 06-22'!O1725+'fhwa 1391 rev 06-22'!O1762+'fhwa 1391 rev 06-22'!O1799+'fhwa 1391 rev 06-22'!O1836+'fhwa 1391 rev 06-22'!O1873+'fhwa 1391 rev 06-22'!O1910+'fhwa 1391 rev 06-22'!O1947+'fhwa 1391 rev 06-22'!O1984+'fhwa 1391 rev 06-22'!O2021+'fhwa 1391 rev 06-22'!O2058+'fhwa 1391 rev 06-22'!O2095+'fhwa 1391 rev 06-22'!O2132+'fhwa 1391 rev 06-22'!O2169+'fhwa 1391 rev 06-22'!O2206+'fhwa 1391 rev 06-22'!O2243+'fhwa 1391 rev 06-22'!O2280+'fhwa 1391 rev 06-22'!O2317+'fhwa 1391 rev 06-22'!O2354+'fhwa 1391 rev 06-22'!O2391+'fhwa 1391 rev 06-22'!O2428+'fhwa 1391 rev 06-22'!O2465+'fhwa 1391 rev 06-22'!O2502+'fhwa 1391 rev 06-22'!O2539+'fhwa 1391 rev 06-22'!O2576</f>
        <v>0</v>
      </c>
      <c r="Q19" s="99">
        <f>'fhwa 1391 rev 06-22'!P23+'fhwa 1391 rev 06-22'!P60+'fhwa 1391 rev 06-22'!P97+'fhwa 1391 rev 06-22'!P134+'fhwa 1391 rev 06-22'!P171+'fhwa 1391 rev 06-22'!P208+'fhwa 1391 rev 06-22'!P245+'fhwa 1391 rev 06-22'!P282+'fhwa 1391 rev 06-22'!P319+'fhwa 1391 rev 06-22'!P356+'fhwa 1391 rev 06-22'!P393+'fhwa 1391 rev 06-22'!P430+'fhwa 1391 rev 06-22'!P467+'fhwa 1391 rev 06-22'!P504+'fhwa 1391 rev 06-22'!P541+'fhwa 1391 rev 06-22'!P578+'fhwa 1391 rev 06-22'!P615+'fhwa 1391 rev 06-22'!P652+'fhwa 1391 rev 06-22'!P689+'fhwa 1391 rev 06-22'!P726+'fhwa 1391 rev 06-22'!P763+'fhwa 1391 rev 06-22'!P800+'fhwa 1391 rev 06-22'!P837+'fhwa 1391 rev 06-22'!P874+'fhwa 1391 rev 06-22'!P911+'fhwa 1391 rev 06-22'!P948+'fhwa 1391 rev 06-22'!P985+'fhwa 1391 rev 06-22'!P1022+'fhwa 1391 rev 06-22'!P1059+'fhwa 1391 rev 06-22'!P1096+'fhwa 1391 rev 06-22'!P1133+'fhwa 1391 rev 06-22'!P1170+'fhwa 1391 rev 06-22'!P1207+'fhwa 1391 rev 06-22'!P1244+'fhwa 1391 rev 06-22'!P1281+'fhwa 1391 rev 06-22'!P1318+'fhwa 1391 rev 06-22'!P1355+'fhwa 1391 rev 06-22'!P1392+'fhwa 1391 rev 06-22'!P1429+'fhwa 1391 rev 06-22'!P1466+'fhwa 1391 rev 06-22'!P1503+'fhwa 1391 rev 06-22'!P1540+'fhwa 1391 rev 06-22'!P1577+'fhwa 1391 rev 06-22'!P1614+'fhwa 1391 rev 06-22'!P1651+'fhwa 1391 rev 06-22'!P1688+'fhwa 1391 rev 06-22'!P1725+'fhwa 1391 rev 06-22'!P1762+'fhwa 1391 rev 06-22'!P1799+'fhwa 1391 rev 06-22'!P1836+'fhwa 1391 rev 06-22'!P1873+'fhwa 1391 rev 06-22'!P1910+'fhwa 1391 rev 06-22'!P1947+'fhwa 1391 rev 06-22'!P1984+'fhwa 1391 rev 06-22'!P2021+'fhwa 1391 rev 06-22'!P2058+'fhwa 1391 rev 06-22'!P2095+'fhwa 1391 rev 06-22'!P2132+'fhwa 1391 rev 06-22'!P2169+'fhwa 1391 rev 06-22'!P2206+'fhwa 1391 rev 06-22'!P2243+'fhwa 1391 rev 06-22'!P2280+'fhwa 1391 rev 06-22'!P2317+'fhwa 1391 rev 06-22'!P2354+'fhwa 1391 rev 06-22'!P2391+'fhwa 1391 rev 06-22'!P2428+'fhwa 1391 rev 06-22'!P2465+'fhwa 1391 rev 06-22'!P2502+'fhwa 1391 rev 06-22'!P2539+'fhwa 1391 rev 06-22'!P2576</f>
        <v>0</v>
      </c>
      <c r="R19" s="98">
        <f>'fhwa 1391 rev 06-22'!Q23+'fhwa 1391 rev 06-22'!Q60+'fhwa 1391 rev 06-22'!Q97+'fhwa 1391 rev 06-22'!Q134+'fhwa 1391 rev 06-22'!Q171+'fhwa 1391 rev 06-22'!Q208+'fhwa 1391 rev 06-22'!Q245+'fhwa 1391 rev 06-22'!Q282+'fhwa 1391 rev 06-22'!Q319+'fhwa 1391 rev 06-22'!Q356+'fhwa 1391 rev 06-22'!Q393+'fhwa 1391 rev 06-22'!Q430+'fhwa 1391 rev 06-22'!Q467+'fhwa 1391 rev 06-22'!Q504+'fhwa 1391 rev 06-22'!Q541+'fhwa 1391 rev 06-22'!Q578+'fhwa 1391 rev 06-22'!Q615+'fhwa 1391 rev 06-22'!Q652+'fhwa 1391 rev 06-22'!Q689+'fhwa 1391 rev 06-22'!Q726+'fhwa 1391 rev 06-22'!Q763+'fhwa 1391 rev 06-22'!Q800+'fhwa 1391 rev 06-22'!Q837+'fhwa 1391 rev 06-22'!Q874+'fhwa 1391 rev 06-22'!Q911+'fhwa 1391 rev 06-22'!Q948+'fhwa 1391 rev 06-22'!Q985+'fhwa 1391 rev 06-22'!Q1022+'fhwa 1391 rev 06-22'!Q1059+'fhwa 1391 rev 06-22'!Q1096+'fhwa 1391 rev 06-22'!Q1133+'fhwa 1391 rev 06-22'!Q1170+'fhwa 1391 rev 06-22'!Q1207+'fhwa 1391 rev 06-22'!Q1244+'fhwa 1391 rev 06-22'!Q1281+'fhwa 1391 rev 06-22'!Q1318+'fhwa 1391 rev 06-22'!Q1355+'fhwa 1391 rev 06-22'!Q1392+'fhwa 1391 rev 06-22'!Q1429+'fhwa 1391 rev 06-22'!Q1466+'fhwa 1391 rev 06-22'!Q1503+'fhwa 1391 rev 06-22'!Q1540+'fhwa 1391 rev 06-22'!Q1577+'fhwa 1391 rev 06-22'!Q1614+'fhwa 1391 rev 06-22'!Q1651+'fhwa 1391 rev 06-22'!Q1688+'fhwa 1391 rev 06-22'!Q1725+'fhwa 1391 rev 06-22'!Q1762+'fhwa 1391 rev 06-22'!Q1799+'fhwa 1391 rev 06-22'!Q1836+'fhwa 1391 rev 06-22'!Q1873+'fhwa 1391 rev 06-22'!Q1910+'fhwa 1391 rev 06-22'!Q1947+'fhwa 1391 rev 06-22'!Q1984+'fhwa 1391 rev 06-22'!Q2021+'fhwa 1391 rev 06-22'!Q2058+'fhwa 1391 rev 06-22'!Q2095+'fhwa 1391 rev 06-22'!Q2132+'fhwa 1391 rev 06-22'!Q2169+'fhwa 1391 rev 06-22'!Q2206+'fhwa 1391 rev 06-22'!Q2243+'fhwa 1391 rev 06-22'!Q2280+'fhwa 1391 rev 06-22'!Q2317+'fhwa 1391 rev 06-22'!Q2354+'fhwa 1391 rev 06-22'!Q2391+'fhwa 1391 rev 06-22'!Q2428+'fhwa 1391 rev 06-22'!Q2465+'fhwa 1391 rev 06-22'!Q2502+'fhwa 1391 rev 06-22'!Q2539+'fhwa 1391 rev 06-22'!Q2576</f>
        <v>0</v>
      </c>
      <c r="S19" s="99">
        <f>'fhwa 1391 rev 06-22'!R23+'fhwa 1391 rev 06-22'!R60+'fhwa 1391 rev 06-22'!R97+'fhwa 1391 rev 06-22'!R134+'fhwa 1391 rev 06-22'!R171+'fhwa 1391 rev 06-22'!R208+'fhwa 1391 rev 06-22'!R245+'fhwa 1391 rev 06-22'!R282+'fhwa 1391 rev 06-22'!R319+'fhwa 1391 rev 06-22'!R356+'fhwa 1391 rev 06-22'!R393+'fhwa 1391 rev 06-22'!R430+'fhwa 1391 rev 06-22'!R467+'fhwa 1391 rev 06-22'!R504+'fhwa 1391 rev 06-22'!R541+'fhwa 1391 rev 06-22'!R578+'fhwa 1391 rev 06-22'!R615+'fhwa 1391 rev 06-22'!R652+'fhwa 1391 rev 06-22'!R689+'fhwa 1391 rev 06-22'!R726+'fhwa 1391 rev 06-22'!R763+'fhwa 1391 rev 06-22'!R800+'fhwa 1391 rev 06-22'!R837+'fhwa 1391 rev 06-22'!R874+'fhwa 1391 rev 06-22'!R911+'fhwa 1391 rev 06-22'!R948+'fhwa 1391 rev 06-22'!R985+'fhwa 1391 rev 06-22'!R1022+'fhwa 1391 rev 06-22'!R1059+'fhwa 1391 rev 06-22'!R1096+'fhwa 1391 rev 06-22'!R1133+'fhwa 1391 rev 06-22'!R1170+'fhwa 1391 rev 06-22'!R1207+'fhwa 1391 rev 06-22'!R1244+'fhwa 1391 rev 06-22'!R1281+'fhwa 1391 rev 06-22'!R1318+'fhwa 1391 rev 06-22'!R1355+'fhwa 1391 rev 06-22'!R1392+'fhwa 1391 rev 06-22'!R1429+'fhwa 1391 rev 06-22'!R1466+'fhwa 1391 rev 06-22'!R1503+'fhwa 1391 rev 06-22'!R1540+'fhwa 1391 rev 06-22'!R1577+'fhwa 1391 rev 06-22'!R1614+'fhwa 1391 rev 06-22'!R1651+'fhwa 1391 rev 06-22'!R1688+'fhwa 1391 rev 06-22'!R1725+'fhwa 1391 rev 06-22'!R1762+'fhwa 1391 rev 06-22'!R1799+'fhwa 1391 rev 06-22'!R1836+'fhwa 1391 rev 06-22'!R1873+'fhwa 1391 rev 06-22'!R1910+'fhwa 1391 rev 06-22'!R1947+'fhwa 1391 rev 06-22'!R1984+'fhwa 1391 rev 06-22'!R2021+'fhwa 1391 rev 06-22'!R2058+'fhwa 1391 rev 06-22'!R2095+'fhwa 1391 rev 06-22'!R2132+'fhwa 1391 rev 06-22'!R2169+'fhwa 1391 rev 06-22'!R2206+'fhwa 1391 rev 06-22'!R2243+'fhwa 1391 rev 06-22'!R2280+'fhwa 1391 rev 06-22'!R2317+'fhwa 1391 rev 06-22'!R2354+'fhwa 1391 rev 06-22'!R2391+'fhwa 1391 rev 06-22'!R2428+'fhwa 1391 rev 06-22'!R2465+'fhwa 1391 rev 06-22'!R2502+'fhwa 1391 rev 06-22'!R2539+'fhwa 1391 rev 06-22'!R2576</f>
        <v>0</v>
      </c>
      <c r="T19" s="103">
        <f>'fhwa 1391 rev 06-22'!S23+'fhwa 1391 rev 06-22'!S60+'fhwa 1391 rev 06-22'!S97+'fhwa 1391 rev 06-22'!S134+'fhwa 1391 rev 06-22'!S171+'fhwa 1391 rev 06-22'!S208+'fhwa 1391 rev 06-22'!S245+'fhwa 1391 rev 06-22'!S282+'fhwa 1391 rev 06-22'!S319+'fhwa 1391 rev 06-22'!S356+'fhwa 1391 rev 06-22'!S393+'fhwa 1391 rev 06-22'!S430+'fhwa 1391 rev 06-22'!S467+'fhwa 1391 rev 06-22'!S504+'fhwa 1391 rev 06-22'!S541+'fhwa 1391 rev 06-22'!S578+'fhwa 1391 rev 06-22'!S615+'fhwa 1391 rev 06-22'!S652+'fhwa 1391 rev 06-22'!S689+'fhwa 1391 rev 06-22'!S726+'fhwa 1391 rev 06-22'!S763+'fhwa 1391 rev 06-22'!S800+'fhwa 1391 rev 06-22'!S837+'fhwa 1391 rev 06-22'!S874+'fhwa 1391 rev 06-22'!S911+'fhwa 1391 rev 06-22'!S948+'fhwa 1391 rev 06-22'!S985+'fhwa 1391 rev 06-22'!S1022+'fhwa 1391 rev 06-22'!S1059+'fhwa 1391 rev 06-22'!S1096+'fhwa 1391 rev 06-22'!S1133+'fhwa 1391 rev 06-22'!S1170+'fhwa 1391 rev 06-22'!S1207+'fhwa 1391 rev 06-22'!S1244+'fhwa 1391 rev 06-22'!S1281+'fhwa 1391 rev 06-22'!S1318+'fhwa 1391 rev 06-22'!S1355+'fhwa 1391 rev 06-22'!S1392+'fhwa 1391 rev 06-22'!S1429+'fhwa 1391 rev 06-22'!S1466+'fhwa 1391 rev 06-22'!S1503+'fhwa 1391 rev 06-22'!S1540+'fhwa 1391 rev 06-22'!S1577+'fhwa 1391 rev 06-22'!S1614+'fhwa 1391 rev 06-22'!S1651+'fhwa 1391 rev 06-22'!S1688+'fhwa 1391 rev 06-22'!S1725+'fhwa 1391 rev 06-22'!S1762+'fhwa 1391 rev 06-22'!S1799+'fhwa 1391 rev 06-22'!S1836+'fhwa 1391 rev 06-22'!S1873+'fhwa 1391 rev 06-22'!S1910+'fhwa 1391 rev 06-22'!S1947+'fhwa 1391 rev 06-22'!S1984+'fhwa 1391 rev 06-22'!S2021+'fhwa 1391 rev 06-22'!S2058+'fhwa 1391 rev 06-22'!S2095+'fhwa 1391 rev 06-22'!S2132+'fhwa 1391 rev 06-22'!S2169+'fhwa 1391 rev 06-22'!S2206+'fhwa 1391 rev 06-22'!S2243+'fhwa 1391 rev 06-22'!S2280+'fhwa 1391 rev 06-22'!S2317+'fhwa 1391 rev 06-22'!S2354+'fhwa 1391 rev 06-22'!S2391+'fhwa 1391 rev 06-22'!S2428+'fhwa 1391 rev 06-22'!S2465+'fhwa 1391 rev 06-22'!S2502+'fhwa 1391 rev 06-22'!S2539+'fhwa 1391 rev 06-22'!S2576</f>
        <v>0</v>
      </c>
      <c r="U19" s="82">
        <f>'fhwa 1391 rev 06-22'!T23+'fhwa 1391 rev 06-22'!T60+'fhwa 1391 rev 06-22'!T97+'fhwa 1391 rev 06-22'!T134+'fhwa 1391 rev 06-22'!T171+'fhwa 1391 rev 06-22'!T208+'fhwa 1391 rev 06-22'!T245+'fhwa 1391 rev 06-22'!T282+'fhwa 1391 rev 06-22'!T319+'fhwa 1391 rev 06-22'!T356+'fhwa 1391 rev 06-22'!T393+'fhwa 1391 rev 06-22'!T430+'fhwa 1391 rev 06-22'!T467+'fhwa 1391 rev 06-22'!T504+'fhwa 1391 rev 06-22'!T541+'fhwa 1391 rev 06-22'!T578+'fhwa 1391 rev 06-22'!T615+'fhwa 1391 rev 06-22'!T652+'fhwa 1391 rev 06-22'!T689+'fhwa 1391 rev 06-22'!T726+'fhwa 1391 rev 06-22'!T763+'fhwa 1391 rev 06-22'!T800+'fhwa 1391 rev 06-22'!T837+'fhwa 1391 rev 06-22'!T874+'fhwa 1391 rev 06-22'!T911+'fhwa 1391 rev 06-22'!T948+'fhwa 1391 rev 06-22'!T985+'fhwa 1391 rev 06-22'!T1022+'fhwa 1391 rev 06-22'!T1059+'fhwa 1391 rev 06-22'!T1096+'fhwa 1391 rev 06-22'!T1133+'fhwa 1391 rev 06-22'!T1170+'fhwa 1391 rev 06-22'!T1207+'fhwa 1391 rev 06-22'!T1244+'fhwa 1391 rev 06-22'!T1281+'fhwa 1391 rev 06-22'!T1318+'fhwa 1391 rev 06-22'!T1355+'fhwa 1391 rev 06-22'!T1392+'fhwa 1391 rev 06-22'!T1429+'fhwa 1391 rev 06-22'!T1466+'fhwa 1391 rev 06-22'!T1503+'fhwa 1391 rev 06-22'!T1540+'fhwa 1391 rev 06-22'!T1577+'fhwa 1391 rev 06-22'!T1614+'fhwa 1391 rev 06-22'!T1651+'fhwa 1391 rev 06-22'!T1688+'fhwa 1391 rev 06-22'!T1725+'fhwa 1391 rev 06-22'!T1762+'fhwa 1391 rev 06-22'!T1799+'fhwa 1391 rev 06-22'!T1836+'fhwa 1391 rev 06-22'!T1873+'fhwa 1391 rev 06-22'!T1910+'fhwa 1391 rev 06-22'!T1947+'fhwa 1391 rev 06-22'!T1984+'fhwa 1391 rev 06-22'!T2021+'fhwa 1391 rev 06-22'!T2058+'fhwa 1391 rev 06-22'!T2095+'fhwa 1391 rev 06-22'!T2132+'fhwa 1391 rev 06-22'!T2169+'fhwa 1391 rev 06-22'!T2206+'fhwa 1391 rev 06-22'!T2243+'fhwa 1391 rev 06-22'!T2280+'fhwa 1391 rev 06-22'!T2317+'fhwa 1391 rev 06-22'!T2354+'fhwa 1391 rev 06-22'!T2391+'fhwa 1391 rev 06-22'!T2428+'fhwa 1391 rev 06-22'!T2465+'fhwa 1391 rev 06-22'!T2502+'fhwa 1391 rev 06-22'!T2539+'fhwa 1391 rev 06-22'!T2576</f>
        <v>0</v>
      </c>
      <c r="V19" s="103">
        <f>'fhwa 1391 rev 06-22'!U23+'fhwa 1391 rev 06-22'!U60+'fhwa 1391 rev 06-22'!U97+'fhwa 1391 rev 06-22'!U134+'fhwa 1391 rev 06-22'!U171+'fhwa 1391 rev 06-22'!U208+'fhwa 1391 rev 06-22'!U245+'fhwa 1391 rev 06-22'!U282+'fhwa 1391 rev 06-22'!U319+'fhwa 1391 rev 06-22'!U356+'fhwa 1391 rev 06-22'!U393+'fhwa 1391 rev 06-22'!U430+'fhwa 1391 rev 06-22'!U467+'fhwa 1391 rev 06-22'!U504+'fhwa 1391 rev 06-22'!U541+'fhwa 1391 rev 06-22'!U578+'fhwa 1391 rev 06-22'!U615+'fhwa 1391 rev 06-22'!U652+'fhwa 1391 rev 06-22'!U689+'fhwa 1391 rev 06-22'!U726+'fhwa 1391 rev 06-22'!U763+'fhwa 1391 rev 06-22'!U800+'fhwa 1391 rev 06-22'!U837+'fhwa 1391 rev 06-22'!U874+'fhwa 1391 rev 06-22'!U911+'fhwa 1391 rev 06-22'!U948+'fhwa 1391 rev 06-22'!U985+'fhwa 1391 rev 06-22'!U1022+'fhwa 1391 rev 06-22'!U1059+'fhwa 1391 rev 06-22'!U1096+'fhwa 1391 rev 06-22'!U1133+'fhwa 1391 rev 06-22'!U1170+'fhwa 1391 rev 06-22'!U1207+'fhwa 1391 rev 06-22'!U1244+'fhwa 1391 rev 06-22'!U1281+'fhwa 1391 rev 06-22'!U1318+'fhwa 1391 rev 06-22'!U1355+'fhwa 1391 rev 06-22'!U1392+'fhwa 1391 rev 06-22'!U1429+'fhwa 1391 rev 06-22'!U1466+'fhwa 1391 rev 06-22'!U1503+'fhwa 1391 rev 06-22'!U1540+'fhwa 1391 rev 06-22'!U1577+'fhwa 1391 rev 06-22'!U1614+'fhwa 1391 rev 06-22'!U1651+'fhwa 1391 rev 06-22'!U1688+'fhwa 1391 rev 06-22'!U1725+'fhwa 1391 rev 06-22'!U1762+'fhwa 1391 rev 06-22'!U1799+'fhwa 1391 rev 06-22'!U1836+'fhwa 1391 rev 06-22'!U1873+'fhwa 1391 rev 06-22'!U1910+'fhwa 1391 rev 06-22'!U1947+'fhwa 1391 rev 06-22'!U1984+'fhwa 1391 rev 06-22'!U2021+'fhwa 1391 rev 06-22'!U2058+'fhwa 1391 rev 06-22'!U2095+'fhwa 1391 rev 06-22'!U2132+'fhwa 1391 rev 06-22'!U2169+'fhwa 1391 rev 06-22'!U2206+'fhwa 1391 rev 06-22'!U2243+'fhwa 1391 rev 06-22'!U2280+'fhwa 1391 rev 06-22'!U2317+'fhwa 1391 rev 06-22'!U2354+'fhwa 1391 rev 06-22'!U2391+'fhwa 1391 rev 06-22'!U2428+'fhwa 1391 rev 06-22'!U2465+'fhwa 1391 rev 06-22'!U2502+'fhwa 1391 rev 06-22'!U2539+'fhwa 1391 rev 06-22'!U2576</f>
        <v>0</v>
      </c>
      <c r="W19" s="104">
        <f>'fhwa 1391 rev 06-22'!V23+'fhwa 1391 rev 06-22'!V60+'fhwa 1391 rev 06-22'!V97+'fhwa 1391 rev 06-22'!V134+'fhwa 1391 rev 06-22'!V171+'fhwa 1391 rev 06-22'!V208+'fhwa 1391 rev 06-22'!V245+'fhwa 1391 rev 06-22'!V282+'fhwa 1391 rev 06-22'!V319+'fhwa 1391 rev 06-22'!V356+'fhwa 1391 rev 06-22'!V393+'fhwa 1391 rev 06-22'!V430+'fhwa 1391 rev 06-22'!V467+'fhwa 1391 rev 06-22'!V504+'fhwa 1391 rev 06-22'!V541+'fhwa 1391 rev 06-22'!V578+'fhwa 1391 rev 06-22'!V615+'fhwa 1391 rev 06-22'!V652+'fhwa 1391 rev 06-22'!V689+'fhwa 1391 rev 06-22'!V726+'fhwa 1391 rev 06-22'!V763+'fhwa 1391 rev 06-22'!V800+'fhwa 1391 rev 06-22'!V837+'fhwa 1391 rev 06-22'!V874+'fhwa 1391 rev 06-22'!V911+'fhwa 1391 rev 06-22'!V948+'fhwa 1391 rev 06-22'!V985+'fhwa 1391 rev 06-22'!V1022+'fhwa 1391 rev 06-22'!V1059+'fhwa 1391 rev 06-22'!V1096+'fhwa 1391 rev 06-22'!V1133+'fhwa 1391 rev 06-22'!V1170+'fhwa 1391 rev 06-22'!V1207+'fhwa 1391 rev 06-22'!V1244+'fhwa 1391 rev 06-22'!V1281+'fhwa 1391 rev 06-22'!V1318+'fhwa 1391 rev 06-22'!V1355+'fhwa 1391 rev 06-22'!V1392+'fhwa 1391 rev 06-22'!V1429+'fhwa 1391 rev 06-22'!V1466+'fhwa 1391 rev 06-22'!V1503+'fhwa 1391 rev 06-22'!V1540+'fhwa 1391 rev 06-22'!V1577+'fhwa 1391 rev 06-22'!V1614+'fhwa 1391 rev 06-22'!V1651+'fhwa 1391 rev 06-22'!V1688+'fhwa 1391 rev 06-22'!V1725+'fhwa 1391 rev 06-22'!V1762+'fhwa 1391 rev 06-22'!V1799+'fhwa 1391 rev 06-22'!V1836+'fhwa 1391 rev 06-22'!V1873+'fhwa 1391 rev 06-22'!V1910+'fhwa 1391 rev 06-22'!V1947+'fhwa 1391 rev 06-22'!V1984+'fhwa 1391 rev 06-22'!V2021+'fhwa 1391 rev 06-22'!V2058+'fhwa 1391 rev 06-22'!V2095+'fhwa 1391 rev 06-22'!V2132+'fhwa 1391 rev 06-22'!V2169+'fhwa 1391 rev 06-22'!V2206+'fhwa 1391 rev 06-22'!V2243+'fhwa 1391 rev 06-22'!V2280+'fhwa 1391 rev 06-22'!V2317+'fhwa 1391 rev 06-22'!V2354+'fhwa 1391 rev 06-22'!V2391+'fhwa 1391 rev 06-22'!V2428+'fhwa 1391 rev 06-22'!V2465+'fhwa 1391 rev 06-22'!V2502+'fhwa 1391 rev 06-22'!V2539+'fhwa 1391 rev 06-22'!V2576</f>
        <v>0</v>
      </c>
      <c r="X19" s="98">
        <f>'fhwa 1391 rev 06-22'!W23+'fhwa 1391 rev 06-22'!W60+'fhwa 1391 rev 06-22'!W97+'fhwa 1391 rev 06-22'!W134+'fhwa 1391 rev 06-22'!W171+'fhwa 1391 rev 06-22'!W208+'fhwa 1391 rev 06-22'!W245+'fhwa 1391 rev 06-22'!W282+'fhwa 1391 rev 06-22'!W319+'fhwa 1391 rev 06-22'!W356+'fhwa 1391 rev 06-22'!W393+'fhwa 1391 rev 06-22'!W430+'fhwa 1391 rev 06-22'!W467+'fhwa 1391 rev 06-22'!W504+'fhwa 1391 rev 06-22'!W541+'fhwa 1391 rev 06-22'!W578+'fhwa 1391 rev 06-22'!W615+'fhwa 1391 rev 06-22'!W652+'fhwa 1391 rev 06-22'!W689+'fhwa 1391 rev 06-22'!W726+'fhwa 1391 rev 06-22'!W763+'fhwa 1391 rev 06-22'!W800+'fhwa 1391 rev 06-22'!W837+'fhwa 1391 rev 06-22'!W874+'fhwa 1391 rev 06-22'!W911+'fhwa 1391 rev 06-22'!W948+'fhwa 1391 rev 06-22'!W985+'fhwa 1391 rev 06-22'!W1022+'fhwa 1391 rev 06-22'!W1059+'fhwa 1391 rev 06-22'!W1096+'fhwa 1391 rev 06-22'!W1133+'fhwa 1391 rev 06-22'!W1170+'fhwa 1391 rev 06-22'!W1207+'fhwa 1391 rev 06-22'!W1244+'fhwa 1391 rev 06-22'!W1281+'fhwa 1391 rev 06-22'!W1318+'fhwa 1391 rev 06-22'!W1355+'fhwa 1391 rev 06-22'!W1392+'fhwa 1391 rev 06-22'!W1429+'fhwa 1391 rev 06-22'!W1466+'fhwa 1391 rev 06-22'!W1503+'fhwa 1391 rev 06-22'!W1540+'fhwa 1391 rev 06-22'!W1577+'fhwa 1391 rev 06-22'!W1614+'fhwa 1391 rev 06-22'!W1651+'fhwa 1391 rev 06-22'!W1688+'fhwa 1391 rev 06-22'!W1725+'fhwa 1391 rev 06-22'!W1762+'fhwa 1391 rev 06-22'!W1799+'fhwa 1391 rev 06-22'!W1836+'fhwa 1391 rev 06-22'!W1873+'fhwa 1391 rev 06-22'!W1910+'fhwa 1391 rev 06-22'!W1947+'fhwa 1391 rev 06-22'!W1984+'fhwa 1391 rev 06-22'!W2021+'fhwa 1391 rev 06-22'!W2058+'fhwa 1391 rev 06-22'!W2095+'fhwa 1391 rev 06-22'!W2132+'fhwa 1391 rev 06-22'!W2169+'fhwa 1391 rev 06-22'!W2206+'fhwa 1391 rev 06-22'!W2243+'fhwa 1391 rev 06-22'!W2280+'fhwa 1391 rev 06-22'!W2317+'fhwa 1391 rev 06-22'!W2354+'fhwa 1391 rev 06-22'!W2391+'fhwa 1391 rev 06-22'!W2428+'fhwa 1391 rev 06-22'!W2465+'fhwa 1391 rev 06-22'!W2502+'fhwa 1391 rev 06-22'!W2539+'fhwa 1391 rev 06-22'!W2576</f>
        <v>0</v>
      </c>
      <c r="AA19" s="20">
        <f>R16</f>
        <v>0</v>
      </c>
      <c r="AB19" t="s">
        <v>47</v>
      </c>
      <c r="AC19" s="19" t="s">
        <v>69</v>
      </c>
      <c r="AD19" s="19" t="s">
        <v>68</v>
      </c>
      <c r="AE19" s="19"/>
      <c r="AL19" t="s">
        <v>71</v>
      </c>
    </row>
    <row r="20" spans="2:38" ht="16.5" thickBot="1" x14ac:dyDescent="0.25">
      <c r="B20" s="13" t="s">
        <v>12</v>
      </c>
      <c r="C20" s="116">
        <f t="shared" si="0"/>
        <v>0</v>
      </c>
      <c r="D20" s="117">
        <f t="shared" si="0"/>
        <v>0</v>
      </c>
      <c r="E20" s="118">
        <f t="shared" si="1"/>
        <v>0</v>
      </c>
      <c r="F20" s="117">
        <f t="shared" si="1"/>
        <v>0</v>
      </c>
      <c r="G20" s="97">
        <f>'fhwa 1391 rev 06-22'!F24+'fhwa 1391 rev 06-22'!F61+'fhwa 1391 rev 06-22'!F98+'fhwa 1391 rev 06-22'!F135+'fhwa 1391 rev 06-22'!F172+'fhwa 1391 rev 06-22'!F209+'fhwa 1391 rev 06-22'!F246+'fhwa 1391 rev 06-22'!F283+'fhwa 1391 rev 06-22'!F320+'fhwa 1391 rev 06-22'!F357+'fhwa 1391 rev 06-22'!F394+'fhwa 1391 rev 06-22'!F431+'fhwa 1391 rev 06-22'!F468+'fhwa 1391 rev 06-22'!F505+'fhwa 1391 rev 06-22'!F542+'fhwa 1391 rev 06-22'!F579+'fhwa 1391 rev 06-22'!F616+'fhwa 1391 rev 06-22'!F653+'fhwa 1391 rev 06-22'!F690+'fhwa 1391 rev 06-22'!F727+'fhwa 1391 rev 06-22'!F764+'fhwa 1391 rev 06-22'!F801+'fhwa 1391 rev 06-22'!F838+'fhwa 1391 rev 06-22'!F875+'fhwa 1391 rev 06-22'!F912+'fhwa 1391 rev 06-22'!F949+'fhwa 1391 rev 06-22'!F986+'fhwa 1391 rev 06-22'!F1023+'fhwa 1391 rev 06-22'!F1060+'fhwa 1391 rev 06-22'!F1097+'fhwa 1391 rev 06-22'!F1134+'fhwa 1391 rev 06-22'!F1171+'fhwa 1391 rev 06-22'!F1208+'fhwa 1391 rev 06-22'!F1245+'fhwa 1391 rev 06-22'!F1282+'fhwa 1391 rev 06-22'!F1319+'fhwa 1391 rev 06-22'!F1356+'fhwa 1391 rev 06-22'!F1393+'fhwa 1391 rev 06-22'!F1430+'fhwa 1391 rev 06-22'!F1467+'fhwa 1391 rev 06-22'!F1504+'fhwa 1391 rev 06-22'!F1541+'fhwa 1391 rev 06-22'!F1578+'fhwa 1391 rev 06-22'!F1615+'fhwa 1391 rev 06-22'!F1652+'fhwa 1391 rev 06-22'!F1689+'fhwa 1391 rev 06-22'!F1726+'fhwa 1391 rev 06-22'!F1763+'fhwa 1391 rev 06-22'!F1800+'fhwa 1391 rev 06-22'!F1837+'fhwa 1391 rev 06-22'!F1874+'fhwa 1391 rev 06-22'!F1911+'fhwa 1391 rev 06-22'!F1948+'fhwa 1391 rev 06-22'!F1985+'fhwa 1391 rev 06-22'!F2022+'fhwa 1391 rev 06-22'!F2059+'fhwa 1391 rev 06-22'!F2096+'fhwa 1391 rev 06-22'!F2133+'fhwa 1391 rev 06-22'!F2170+'fhwa 1391 rev 06-22'!F2207+'fhwa 1391 rev 06-22'!F2244+'fhwa 1391 rev 06-22'!F2281+'fhwa 1391 rev 06-22'!F2318+'fhwa 1391 rev 06-22'!F2355+'fhwa 1391 rev 06-22'!F2392+'fhwa 1391 rev 06-22'!F2429+'fhwa 1391 rev 06-22'!F2466+'fhwa 1391 rev 06-22'!F2503+'fhwa 1391 rev 06-22'!F2540+'fhwa 1391 rev 06-22'!F2577</f>
        <v>0</v>
      </c>
      <c r="H20" s="98">
        <f>'fhwa 1391 rev 06-22'!G24+'fhwa 1391 rev 06-22'!G61+'fhwa 1391 rev 06-22'!G98+'fhwa 1391 rev 06-22'!G135+'fhwa 1391 rev 06-22'!G172+'fhwa 1391 rev 06-22'!G209+'fhwa 1391 rev 06-22'!G246+'fhwa 1391 rev 06-22'!G283+'fhwa 1391 rev 06-22'!G320+'fhwa 1391 rev 06-22'!G357+'fhwa 1391 rev 06-22'!G394+'fhwa 1391 rev 06-22'!G431+'fhwa 1391 rev 06-22'!G468+'fhwa 1391 rev 06-22'!G505+'fhwa 1391 rev 06-22'!G542+'fhwa 1391 rev 06-22'!G579+'fhwa 1391 rev 06-22'!G616+'fhwa 1391 rev 06-22'!G653+'fhwa 1391 rev 06-22'!G690+'fhwa 1391 rev 06-22'!G727+'fhwa 1391 rev 06-22'!G764+'fhwa 1391 rev 06-22'!G801+'fhwa 1391 rev 06-22'!G838+'fhwa 1391 rev 06-22'!G875+'fhwa 1391 rev 06-22'!G912+'fhwa 1391 rev 06-22'!G949+'fhwa 1391 rev 06-22'!G986+'fhwa 1391 rev 06-22'!G1023+'fhwa 1391 rev 06-22'!G1060+'fhwa 1391 rev 06-22'!G1097+'fhwa 1391 rev 06-22'!G1134+'fhwa 1391 rev 06-22'!G1171+'fhwa 1391 rev 06-22'!G1208+'fhwa 1391 rev 06-22'!G1245+'fhwa 1391 rev 06-22'!G1282+'fhwa 1391 rev 06-22'!G1319+'fhwa 1391 rev 06-22'!G1356+'fhwa 1391 rev 06-22'!G1393+'fhwa 1391 rev 06-22'!G1430+'fhwa 1391 rev 06-22'!G1467+'fhwa 1391 rev 06-22'!G1504+'fhwa 1391 rev 06-22'!G1541+'fhwa 1391 rev 06-22'!G1578+'fhwa 1391 rev 06-22'!G1615+'fhwa 1391 rev 06-22'!G1652+'fhwa 1391 rev 06-22'!G1689+'fhwa 1391 rev 06-22'!G1726+'fhwa 1391 rev 06-22'!G1763+'fhwa 1391 rev 06-22'!G1800+'fhwa 1391 rev 06-22'!G1837+'fhwa 1391 rev 06-22'!G1874+'fhwa 1391 rev 06-22'!G1911+'fhwa 1391 rev 06-22'!G1948+'fhwa 1391 rev 06-22'!G1985+'fhwa 1391 rev 06-22'!G2022+'fhwa 1391 rev 06-22'!G2059+'fhwa 1391 rev 06-22'!G2096+'fhwa 1391 rev 06-22'!G2133+'fhwa 1391 rev 06-22'!G2170+'fhwa 1391 rev 06-22'!G2207+'fhwa 1391 rev 06-22'!G2244+'fhwa 1391 rev 06-22'!G2281+'fhwa 1391 rev 06-22'!G2318+'fhwa 1391 rev 06-22'!G2355+'fhwa 1391 rev 06-22'!G2392+'fhwa 1391 rev 06-22'!G2429+'fhwa 1391 rev 06-22'!G2466+'fhwa 1391 rev 06-22'!G2503+'fhwa 1391 rev 06-22'!G2540+'fhwa 1391 rev 06-22'!G2577</f>
        <v>0</v>
      </c>
      <c r="I20" s="99">
        <f>'fhwa 1391 rev 06-22'!H24+'fhwa 1391 rev 06-22'!H61+'fhwa 1391 rev 06-22'!H98+'fhwa 1391 rev 06-22'!H135+'fhwa 1391 rev 06-22'!H172+'fhwa 1391 rev 06-22'!H209+'fhwa 1391 rev 06-22'!H246+'fhwa 1391 rev 06-22'!H283+'fhwa 1391 rev 06-22'!H320+'fhwa 1391 rev 06-22'!H357+'fhwa 1391 rev 06-22'!H394+'fhwa 1391 rev 06-22'!H431+'fhwa 1391 rev 06-22'!H468+'fhwa 1391 rev 06-22'!H505+'fhwa 1391 rev 06-22'!H542+'fhwa 1391 rev 06-22'!H579+'fhwa 1391 rev 06-22'!H616+'fhwa 1391 rev 06-22'!H653+'fhwa 1391 rev 06-22'!H690+'fhwa 1391 rev 06-22'!H727+'fhwa 1391 rev 06-22'!H764+'fhwa 1391 rev 06-22'!H801+'fhwa 1391 rev 06-22'!H838+'fhwa 1391 rev 06-22'!H875+'fhwa 1391 rev 06-22'!H912+'fhwa 1391 rev 06-22'!H949+'fhwa 1391 rev 06-22'!H986+'fhwa 1391 rev 06-22'!H1023+'fhwa 1391 rev 06-22'!H1060+'fhwa 1391 rev 06-22'!H1097+'fhwa 1391 rev 06-22'!H1134+'fhwa 1391 rev 06-22'!H1171+'fhwa 1391 rev 06-22'!H1208+'fhwa 1391 rev 06-22'!H1245+'fhwa 1391 rev 06-22'!H1282+'fhwa 1391 rev 06-22'!H1319+'fhwa 1391 rev 06-22'!H1356+'fhwa 1391 rev 06-22'!H1393+'fhwa 1391 rev 06-22'!H1430+'fhwa 1391 rev 06-22'!H1467+'fhwa 1391 rev 06-22'!H1504+'fhwa 1391 rev 06-22'!H1541+'fhwa 1391 rev 06-22'!H1578+'fhwa 1391 rev 06-22'!H1615+'fhwa 1391 rev 06-22'!H1652+'fhwa 1391 rev 06-22'!H1689+'fhwa 1391 rev 06-22'!H1726+'fhwa 1391 rev 06-22'!H1763+'fhwa 1391 rev 06-22'!H1800+'fhwa 1391 rev 06-22'!H1837+'fhwa 1391 rev 06-22'!H1874+'fhwa 1391 rev 06-22'!H1911+'fhwa 1391 rev 06-22'!H1948+'fhwa 1391 rev 06-22'!H1985+'fhwa 1391 rev 06-22'!H2022+'fhwa 1391 rev 06-22'!H2059+'fhwa 1391 rev 06-22'!H2096+'fhwa 1391 rev 06-22'!H2133+'fhwa 1391 rev 06-22'!H2170+'fhwa 1391 rev 06-22'!H2207+'fhwa 1391 rev 06-22'!H2244+'fhwa 1391 rev 06-22'!H2281+'fhwa 1391 rev 06-22'!H2318+'fhwa 1391 rev 06-22'!H2355+'fhwa 1391 rev 06-22'!H2392+'fhwa 1391 rev 06-22'!H2429+'fhwa 1391 rev 06-22'!H2466+'fhwa 1391 rev 06-22'!H2503+'fhwa 1391 rev 06-22'!H2540+'fhwa 1391 rev 06-22'!H2577</f>
        <v>0</v>
      </c>
      <c r="J20" s="98">
        <f>'fhwa 1391 rev 06-22'!I24+'fhwa 1391 rev 06-22'!I61+'fhwa 1391 rev 06-22'!I98+'fhwa 1391 rev 06-22'!I135+'fhwa 1391 rev 06-22'!I172+'fhwa 1391 rev 06-22'!I209+'fhwa 1391 rev 06-22'!I246+'fhwa 1391 rev 06-22'!I283+'fhwa 1391 rev 06-22'!I320+'fhwa 1391 rev 06-22'!I357+'fhwa 1391 rev 06-22'!I394+'fhwa 1391 rev 06-22'!I431+'fhwa 1391 rev 06-22'!I468+'fhwa 1391 rev 06-22'!I505+'fhwa 1391 rev 06-22'!I542+'fhwa 1391 rev 06-22'!I579+'fhwa 1391 rev 06-22'!I616+'fhwa 1391 rev 06-22'!I653+'fhwa 1391 rev 06-22'!I690+'fhwa 1391 rev 06-22'!I727+'fhwa 1391 rev 06-22'!I764+'fhwa 1391 rev 06-22'!I801+'fhwa 1391 rev 06-22'!I838+'fhwa 1391 rev 06-22'!I875+'fhwa 1391 rev 06-22'!I912+'fhwa 1391 rev 06-22'!I949+'fhwa 1391 rev 06-22'!I986+'fhwa 1391 rev 06-22'!I1023+'fhwa 1391 rev 06-22'!I1060+'fhwa 1391 rev 06-22'!I1097+'fhwa 1391 rev 06-22'!I1134+'fhwa 1391 rev 06-22'!I1171+'fhwa 1391 rev 06-22'!I1208+'fhwa 1391 rev 06-22'!I1245+'fhwa 1391 rev 06-22'!I1282+'fhwa 1391 rev 06-22'!I1319+'fhwa 1391 rev 06-22'!I1356+'fhwa 1391 rev 06-22'!I1393+'fhwa 1391 rev 06-22'!I1430+'fhwa 1391 rev 06-22'!I1467+'fhwa 1391 rev 06-22'!I1504+'fhwa 1391 rev 06-22'!I1541+'fhwa 1391 rev 06-22'!I1578+'fhwa 1391 rev 06-22'!I1615+'fhwa 1391 rev 06-22'!I1652+'fhwa 1391 rev 06-22'!I1689+'fhwa 1391 rev 06-22'!I1726+'fhwa 1391 rev 06-22'!I1763+'fhwa 1391 rev 06-22'!I1800+'fhwa 1391 rev 06-22'!I1837+'fhwa 1391 rev 06-22'!I1874+'fhwa 1391 rev 06-22'!I1911+'fhwa 1391 rev 06-22'!I1948+'fhwa 1391 rev 06-22'!I1985+'fhwa 1391 rev 06-22'!I2022+'fhwa 1391 rev 06-22'!I2059+'fhwa 1391 rev 06-22'!I2096+'fhwa 1391 rev 06-22'!I2133+'fhwa 1391 rev 06-22'!I2170+'fhwa 1391 rev 06-22'!I2207+'fhwa 1391 rev 06-22'!I2244+'fhwa 1391 rev 06-22'!I2281+'fhwa 1391 rev 06-22'!I2318+'fhwa 1391 rev 06-22'!I2355+'fhwa 1391 rev 06-22'!I2392+'fhwa 1391 rev 06-22'!I2429+'fhwa 1391 rev 06-22'!I2466+'fhwa 1391 rev 06-22'!I2503+'fhwa 1391 rev 06-22'!I2540+'fhwa 1391 rev 06-22'!I2577</f>
        <v>0</v>
      </c>
      <c r="K20" s="99">
        <f>'fhwa 1391 rev 06-22'!J24+'fhwa 1391 rev 06-22'!J61+'fhwa 1391 rev 06-22'!J98+'fhwa 1391 rev 06-22'!J135+'fhwa 1391 rev 06-22'!J172+'fhwa 1391 rev 06-22'!J209+'fhwa 1391 rev 06-22'!J246+'fhwa 1391 rev 06-22'!J283+'fhwa 1391 rev 06-22'!J320+'fhwa 1391 rev 06-22'!J357+'fhwa 1391 rev 06-22'!J394+'fhwa 1391 rev 06-22'!J431+'fhwa 1391 rev 06-22'!J468+'fhwa 1391 rev 06-22'!J505+'fhwa 1391 rev 06-22'!J542+'fhwa 1391 rev 06-22'!J579+'fhwa 1391 rev 06-22'!J616+'fhwa 1391 rev 06-22'!J653+'fhwa 1391 rev 06-22'!J690+'fhwa 1391 rev 06-22'!J727+'fhwa 1391 rev 06-22'!J764+'fhwa 1391 rev 06-22'!J801+'fhwa 1391 rev 06-22'!J838+'fhwa 1391 rev 06-22'!J875+'fhwa 1391 rev 06-22'!J912+'fhwa 1391 rev 06-22'!J949+'fhwa 1391 rev 06-22'!J986+'fhwa 1391 rev 06-22'!J1023+'fhwa 1391 rev 06-22'!J1060+'fhwa 1391 rev 06-22'!J1097+'fhwa 1391 rev 06-22'!J1134+'fhwa 1391 rev 06-22'!J1171+'fhwa 1391 rev 06-22'!J1208+'fhwa 1391 rev 06-22'!J1245+'fhwa 1391 rev 06-22'!J1282+'fhwa 1391 rev 06-22'!J1319+'fhwa 1391 rev 06-22'!J1356+'fhwa 1391 rev 06-22'!J1393+'fhwa 1391 rev 06-22'!J1430+'fhwa 1391 rev 06-22'!J1467+'fhwa 1391 rev 06-22'!J1504+'fhwa 1391 rev 06-22'!J1541+'fhwa 1391 rev 06-22'!J1578+'fhwa 1391 rev 06-22'!J1615+'fhwa 1391 rev 06-22'!J1652+'fhwa 1391 rev 06-22'!J1689+'fhwa 1391 rev 06-22'!J1726+'fhwa 1391 rev 06-22'!J1763+'fhwa 1391 rev 06-22'!J1800+'fhwa 1391 rev 06-22'!J1837+'fhwa 1391 rev 06-22'!J1874+'fhwa 1391 rev 06-22'!J1911+'fhwa 1391 rev 06-22'!J1948+'fhwa 1391 rev 06-22'!J1985+'fhwa 1391 rev 06-22'!J2022+'fhwa 1391 rev 06-22'!J2059+'fhwa 1391 rev 06-22'!J2096+'fhwa 1391 rev 06-22'!J2133+'fhwa 1391 rev 06-22'!J2170+'fhwa 1391 rev 06-22'!J2207+'fhwa 1391 rev 06-22'!J2244+'fhwa 1391 rev 06-22'!J2281+'fhwa 1391 rev 06-22'!J2318+'fhwa 1391 rev 06-22'!J2355+'fhwa 1391 rev 06-22'!J2392+'fhwa 1391 rev 06-22'!J2429+'fhwa 1391 rev 06-22'!J2466+'fhwa 1391 rev 06-22'!J2503+'fhwa 1391 rev 06-22'!J2540+'fhwa 1391 rev 06-22'!J2577</f>
        <v>0</v>
      </c>
      <c r="L20" s="98">
        <f>'fhwa 1391 rev 06-22'!K24+'fhwa 1391 rev 06-22'!K61+'fhwa 1391 rev 06-22'!K98+'fhwa 1391 rev 06-22'!K135+'fhwa 1391 rev 06-22'!K172+'fhwa 1391 rev 06-22'!K209+'fhwa 1391 rev 06-22'!K246+'fhwa 1391 rev 06-22'!K283+'fhwa 1391 rev 06-22'!K320+'fhwa 1391 rev 06-22'!K357+'fhwa 1391 rev 06-22'!K394+'fhwa 1391 rev 06-22'!K431+'fhwa 1391 rev 06-22'!K468+'fhwa 1391 rev 06-22'!K505+'fhwa 1391 rev 06-22'!K542+'fhwa 1391 rev 06-22'!K579+'fhwa 1391 rev 06-22'!K616+'fhwa 1391 rev 06-22'!K653+'fhwa 1391 rev 06-22'!K690+'fhwa 1391 rev 06-22'!K727+'fhwa 1391 rev 06-22'!K764+'fhwa 1391 rev 06-22'!K801+'fhwa 1391 rev 06-22'!K838+'fhwa 1391 rev 06-22'!K875+'fhwa 1391 rev 06-22'!K912+'fhwa 1391 rev 06-22'!K949+'fhwa 1391 rev 06-22'!K986+'fhwa 1391 rev 06-22'!K1023+'fhwa 1391 rev 06-22'!K1060+'fhwa 1391 rev 06-22'!K1097+'fhwa 1391 rev 06-22'!K1134+'fhwa 1391 rev 06-22'!K1171+'fhwa 1391 rev 06-22'!K1208+'fhwa 1391 rev 06-22'!K1245+'fhwa 1391 rev 06-22'!K1282+'fhwa 1391 rev 06-22'!K1319+'fhwa 1391 rev 06-22'!K1356+'fhwa 1391 rev 06-22'!K1393+'fhwa 1391 rev 06-22'!K1430+'fhwa 1391 rev 06-22'!K1467+'fhwa 1391 rev 06-22'!K1504+'fhwa 1391 rev 06-22'!K1541+'fhwa 1391 rev 06-22'!K1578+'fhwa 1391 rev 06-22'!K1615+'fhwa 1391 rev 06-22'!K1652+'fhwa 1391 rev 06-22'!K1689+'fhwa 1391 rev 06-22'!K1726+'fhwa 1391 rev 06-22'!K1763+'fhwa 1391 rev 06-22'!K1800+'fhwa 1391 rev 06-22'!K1837+'fhwa 1391 rev 06-22'!K1874+'fhwa 1391 rev 06-22'!K1911+'fhwa 1391 rev 06-22'!K1948+'fhwa 1391 rev 06-22'!K1985+'fhwa 1391 rev 06-22'!K2022+'fhwa 1391 rev 06-22'!K2059+'fhwa 1391 rev 06-22'!K2096+'fhwa 1391 rev 06-22'!K2133+'fhwa 1391 rev 06-22'!K2170+'fhwa 1391 rev 06-22'!K2207+'fhwa 1391 rev 06-22'!K2244+'fhwa 1391 rev 06-22'!K2281+'fhwa 1391 rev 06-22'!K2318+'fhwa 1391 rev 06-22'!K2355+'fhwa 1391 rev 06-22'!K2392+'fhwa 1391 rev 06-22'!K2429+'fhwa 1391 rev 06-22'!K2466+'fhwa 1391 rev 06-22'!K2503+'fhwa 1391 rev 06-22'!K2540+'fhwa 1391 rev 06-22'!K2577</f>
        <v>0</v>
      </c>
      <c r="M20" s="99">
        <f>'fhwa 1391 rev 06-22'!L24+'fhwa 1391 rev 06-22'!L61+'fhwa 1391 rev 06-22'!L98+'fhwa 1391 rev 06-22'!L135+'fhwa 1391 rev 06-22'!L172+'fhwa 1391 rev 06-22'!L209+'fhwa 1391 rev 06-22'!L246+'fhwa 1391 rev 06-22'!L283+'fhwa 1391 rev 06-22'!L320+'fhwa 1391 rev 06-22'!L357+'fhwa 1391 rev 06-22'!L394+'fhwa 1391 rev 06-22'!L431+'fhwa 1391 rev 06-22'!L468+'fhwa 1391 rev 06-22'!L505+'fhwa 1391 rev 06-22'!L542+'fhwa 1391 rev 06-22'!L579+'fhwa 1391 rev 06-22'!L616+'fhwa 1391 rev 06-22'!L653+'fhwa 1391 rev 06-22'!L690+'fhwa 1391 rev 06-22'!L727+'fhwa 1391 rev 06-22'!L764+'fhwa 1391 rev 06-22'!L801+'fhwa 1391 rev 06-22'!L838+'fhwa 1391 rev 06-22'!L875+'fhwa 1391 rev 06-22'!L912+'fhwa 1391 rev 06-22'!L949+'fhwa 1391 rev 06-22'!L986+'fhwa 1391 rev 06-22'!L1023+'fhwa 1391 rev 06-22'!L1060+'fhwa 1391 rev 06-22'!L1097+'fhwa 1391 rev 06-22'!L1134+'fhwa 1391 rev 06-22'!L1171+'fhwa 1391 rev 06-22'!L1208+'fhwa 1391 rev 06-22'!L1245+'fhwa 1391 rev 06-22'!L1282+'fhwa 1391 rev 06-22'!L1319+'fhwa 1391 rev 06-22'!L1356+'fhwa 1391 rev 06-22'!L1393+'fhwa 1391 rev 06-22'!L1430+'fhwa 1391 rev 06-22'!L1467+'fhwa 1391 rev 06-22'!L1504+'fhwa 1391 rev 06-22'!L1541+'fhwa 1391 rev 06-22'!L1578+'fhwa 1391 rev 06-22'!L1615+'fhwa 1391 rev 06-22'!L1652+'fhwa 1391 rev 06-22'!L1689+'fhwa 1391 rev 06-22'!L1726+'fhwa 1391 rev 06-22'!L1763+'fhwa 1391 rev 06-22'!L1800+'fhwa 1391 rev 06-22'!L1837+'fhwa 1391 rev 06-22'!L1874+'fhwa 1391 rev 06-22'!L1911+'fhwa 1391 rev 06-22'!L1948+'fhwa 1391 rev 06-22'!L1985+'fhwa 1391 rev 06-22'!L2022+'fhwa 1391 rev 06-22'!L2059+'fhwa 1391 rev 06-22'!L2096+'fhwa 1391 rev 06-22'!L2133+'fhwa 1391 rev 06-22'!L2170+'fhwa 1391 rev 06-22'!L2207+'fhwa 1391 rev 06-22'!L2244+'fhwa 1391 rev 06-22'!L2281+'fhwa 1391 rev 06-22'!L2318+'fhwa 1391 rev 06-22'!L2355+'fhwa 1391 rev 06-22'!L2392+'fhwa 1391 rev 06-22'!L2429+'fhwa 1391 rev 06-22'!L2466+'fhwa 1391 rev 06-22'!L2503+'fhwa 1391 rev 06-22'!L2540+'fhwa 1391 rev 06-22'!L2577</f>
        <v>0</v>
      </c>
      <c r="N20" s="98">
        <f>'fhwa 1391 rev 06-22'!M24+'fhwa 1391 rev 06-22'!M61+'fhwa 1391 rev 06-22'!M98+'fhwa 1391 rev 06-22'!M135+'fhwa 1391 rev 06-22'!M172+'fhwa 1391 rev 06-22'!M209+'fhwa 1391 rev 06-22'!M246+'fhwa 1391 rev 06-22'!M283+'fhwa 1391 rev 06-22'!M320+'fhwa 1391 rev 06-22'!M357+'fhwa 1391 rev 06-22'!M394+'fhwa 1391 rev 06-22'!M431+'fhwa 1391 rev 06-22'!M468+'fhwa 1391 rev 06-22'!M505+'fhwa 1391 rev 06-22'!M542+'fhwa 1391 rev 06-22'!M579+'fhwa 1391 rev 06-22'!M616+'fhwa 1391 rev 06-22'!M653+'fhwa 1391 rev 06-22'!M690+'fhwa 1391 rev 06-22'!M727+'fhwa 1391 rev 06-22'!M764+'fhwa 1391 rev 06-22'!M801+'fhwa 1391 rev 06-22'!M838+'fhwa 1391 rev 06-22'!M875+'fhwa 1391 rev 06-22'!M912+'fhwa 1391 rev 06-22'!M949+'fhwa 1391 rev 06-22'!M986+'fhwa 1391 rev 06-22'!M1023+'fhwa 1391 rev 06-22'!M1060+'fhwa 1391 rev 06-22'!M1097+'fhwa 1391 rev 06-22'!M1134+'fhwa 1391 rev 06-22'!M1171+'fhwa 1391 rev 06-22'!M1208+'fhwa 1391 rev 06-22'!M1245+'fhwa 1391 rev 06-22'!M1282+'fhwa 1391 rev 06-22'!M1319+'fhwa 1391 rev 06-22'!M1356+'fhwa 1391 rev 06-22'!M1393+'fhwa 1391 rev 06-22'!M1430+'fhwa 1391 rev 06-22'!M1467+'fhwa 1391 rev 06-22'!M1504+'fhwa 1391 rev 06-22'!M1541+'fhwa 1391 rev 06-22'!M1578+'fhwa 1391 rev 06-22'!M1615+'fhwa 1391 rev 06-22'!M1652+'fhwa 1391 rev 06-22'!M1689+'fhwa 1391 rev 06-22'!M1726+'fhwa 1391 rev 06-22'!M1763+'fhwa 1391 rev 06-22'!M1800+'fhwa 1391 rev 06-22'!M1837+'fhwa 1391 rev 06-22'!M1874+'fhwa 1391 rev 06-22'!M1911+'fhwa 1391 rev 06-22'!M1948+'fhwa 1391 rev 06-22'!M1985+'fhwa 1391 rev 06-22'!M2022+'fhwa 1391 rev 06-22'!M2059+'fhwa 1391 rev 06-22'!M2096+'fhwa 1391 rev 06-22'!M2133+'fhwa 1391 rev 06-22'!M2170+'fhwa 1391 rev 06-22'!M2207+'fhwa 1391 rev 06-22'!M2244+'fhwa 1391 rev 06-22'!M2281+'fhwa 1391 rev 06-22'!M2318+'fhwa 1391 rev 06-22'!M2355+'fhwa 1391 rev 06-22'!M2392+'fhwa 1391 rev 06-22'!M2429+'fhwa 1391 rev 06-22'!M2466+'fhwa 1391 rev 06-22'!M2503+'fhwa 1391 rev 06-22'!M2540+'fhwa 1391 rev 06-22'!M2577</f>
        <v>0</v>
      </c>
      <c r="O20" s="99">
        <f>'fhwa 1391 rev 06-22'!N24+'fhwa 1391 rev 06-22'!N61+'fhwa 1391 rev 06-22'!N98+'fhwa 1391 rev 06-22'!N135+'fhwa 1391 rev 06-22'!N172+'fhwa 1391 rev 06-22'!N209+'fhwa 1391 rev 06-22'!N246+'fhwa 1391 rev 06-22'!N283+'fhwa 1391 rev 06-22'!N320+'fhwa 1391 rev 06-22'!N357+'fhwa 1391 rev 06-22'!N394+'fhwa 1391 rev 06-22'!N431+'fhwa 1391 rev 06-22'!N468+'fhwa 1391 rev 06-22'!N505+'fhwa 1391 rev 06-22'!N542+'fhwa 1391 rev 06-22'!N579+'fhwa 1391 rev 06-22'!N616+'fhwa 1391 rev 06-22'!N653+'fhwa 1391 rev 06-22'!N690+'fhwa 1391 rev 06-22'!N727+'fhwa 1391 rev 06-22'!N764+'fhwa 1391 rev 06-22'!N801+'fhwa 1391 rev 06-22'!N838+'fhwa 1391 rev 06-22'!N875+'fhwa 1391 rev 06-22'!N912+'fhwa 1391 rev 06-22'!N949+'fhwa 1391 rev 06-22'!N986+'fhwa 1391 rev 06-22'!N1023+'fhwa 1391 rev 06-22'!N1060+'fhwa 1391 rev 06-22'!N1097+'fhwa 1391 rev 06-22'!N1134+'fhwa 1391 rev 06-22'!N1171+'fhwa 1391 rev 06-22'!N1208+'fhwa 1391 rev 06-22'!N1245+'fhwa 1391 rev 06-22'!N1282+'fhwa 1391 rev 06-22'!N1319+'fhwa 1391 rev 06-22'!N1356+'fhwa 1391 rev 06-22'!N1393+'fhwa 1391 rev 06-22'!N1430+'fhwa 1391 rev 06-22'!N1467+'fhwa 1391 rev 06-22'!N1504+'fhwa 1391 rev 06-22'!N1541+'fhwa 1391 rev 06-22'!N1578+'fhwa 1391 rev 06-22'!N1615+'fhwa 1391 rev 06-22'!N1652+'fhwa 1391 rev 06-22'!N1689+'fhwa 1391 rev 06-22'!N1726+'fhwa 1391 rev 06-22'!N1763+'fhwa 1391 rev 06-22'!N1800+'fhwa 1391 rev 06-22'!N1837+'fhwa 1391 rev 06-22'!N1874+'fhwa 1391 rev 06-22'!N1911+'fhwa 1391 rev 06-22'!N1948+'fhwa 1391 rev 06-22'!N1985+'fhwa 1391 rev 06-22'!N2022+'fhwa 1391 rev 06-22'!N2059+'fhwa 1391 rev 06-22'!N2096+'fhwa 1391 rev 06-22'!N2133+'fhwa 1391 rev 06-22'!N2170+'fhwa 1391 rev 06-22'!N2207+'fhwa 1391 rev 06-22'!N2244+'fhwa 1391 rev 06-22'!N2281+'fhwa 1391 rev 06-22'!N2318+'fhwa 1391 rev 06-22'!N2355+'fhwa 1391 rev 06-22'!N2392+'fhwa 1391 rev 06-22'!N2429+'fhwa 1391 rev 06-22'!N2466+'fhwa 1391 rev 06-22'!N2503+'fhwa 1391 rev 06-22'!N2540+'fhwa 1391 rev 06-22'!N2577</f>
        <v>0</v>
      </c>
      <c r="P20" s="98">
        <f>'fhwa 1391 rev 06-22'!O24+'fhwa 1391 rev 06-22'!O61+'fhwa 1391 rev 06-22'!O98+'fhwa 1391 rev 06-22'!O135+'fhwa 1391 rev 06-22'!O172+'fhwa 1391 rev 06-22'!O209+'fhwa 1391 rev 06-22'!O246+'fhwa 1391 rev 06-22'!O283+'fhwa 1391 rev 06-22'!O320+'fhwa 1391 rev 06-22'!O357+'fhwa 1391 rev 06-22'!O394+'fhwa 1391 rev 06-22'!O431+'fhwa 1391 rev 06-22'!O468+'fhwa 1391 rev 06-22'!O505+'fhwa 1391 rev 06-22'!O542+'fhwa 1391 rev 06-22'!O579+'fhwa 1391 rev 06-22'!O616+'fhwa 1391 rev 06-22'!O653+'fhwa 1391 rev 06-22'!O690+'fhwa 1391 rev 06-22'!O727+'fhwa 1391 rev 06-22'!O764+'fhwa 1391 rev 06-22'!O801+'fhwa 1391 rev 06-22'!O838+'fhwa 1391 rev 06-22'!O875+'fhwa 1391 rev 06-22'!O912+'fhwa 1391 rev 06-22'!O949+'fhwa 1391 rev 06-22'!O986+'fhwa 1391 rev 06-22'!O1023+'fhwa 1391 rev 06-22'!O1060+'fhwa 1391 rev 06-22'!O1097+'fhwa 1391 rev 06-22'!O1134+'fhwa 1391 rev 06-22'!O1171+'fhwa 1391 rev 06-22'!O1208+'fhwa 1391 rev 06-22'!O1245+'fhwa 1391 rev 06-22'!O1282+'fhwa 1391 rev 06-22'!O1319+'fhwa 1391 rev 06-22'!O1356+'fhwa 1391 rev 06-22'!O1393+'fhwa 1391 rev 06-22'!O1430+'fhwa 1391 rev 06-22'!O1467+'fhwa 1391 rev 06-22'!O1504+'fhwa 1391 rev 06-22'!O1541+'fhwa 1391 rev 06-22'!O1578+'fhwa 1391 rev 06-22'!O1615+'fhwa 1391 rev 06-22'!O1652+'fhwa 1391 rev 06-22'!O1689+'fhwa 1391 rev 06-22'!O1726+'fhwa 1391 rev 06-22'!O1763+'fhwa 1391 rev 06-22'!O1800+'fhwa 1391 rev 06-22'!O1837+'fhwa 1391 rev 06-22'!O1874+'fhwa 1391 rev 06-22'!O1911+'fhwa 1391 rev 06-22'!O1948+'fhwa 1391 rev 06-22'!O1985+'fhwa 1391 rev 06-22'!O2022+'fhwa 1391 rev 06-22'!O2059+'fhwa 1391 rev 06-22'!O2096+'fhwa 1391 rev 06-22'!O2133+'fhwa 1391 rev 06-22'!O2170+'fhwa 1391 rev 06-22'!O2207+'fhwa 1391 rev 06-22'!O2244+'fhwa 1391 rev 06-22'!O2281+'fhwa 1391 rev 06-22'!O2318+'fhwa 1391 rev 06-22'!O2355+'fhwa 1391 rev 06-22'!O2392+'fhwa 1391 rev 06-22'!O2429+'fhwa 1391 rev 06-22'!O2466+'fhwa 1391 rev 06-22'!O2503+'fhwa 1391 rev 06-22'!O2540+'fhwa 1391 rev 06-22'!O2577</f>
        <v>0</v>
      </c>
      <c r="Q20" s="99">
        <f>'fhwa 1391 rev 06-22'!P24+'fhwa 1391 rev 06-22'!P61+'fhwa 1391 rev 06-22'!P98+'fhwa 1391 rev 06-22'!P135+'fhwa 1391 rev 06-22'!P172+'fhwa 1391 rev 06-22'!P209+'fhwa 1391 rev 06-22'!P246+'fhwa 1391 rev 06-22'!P283+'fhwa 1391 rev 06-22'!P320+'fhwa 1391 rev 06-22'!P357+'fhwa 1391 rev 06-22'!P394+'fhwa 1391 rev 06-22'!P431+'fhwa 1391 rev 06-22'!P468+'fhwa 1391 rev 06-22'!P505+'fhwa 1391 rev 06-22'!P542+'fhwa 1391 rev 06-22'!P579+'fhwa 1391 rev 06-22'!P616+'fhwa 1391 rev 06-22'!P653+'fhwa 1391 rev 06-22'!P690+'fhwa 1391 rev 06-22'!P727+'fhwa 1391 rev 06-22'!P764+'fhwa 1391 rev 06-22'!P801+'fhwa 1391 rev 06-22'!P838+'fhwa 1391 rev 06-22'!P875+'fhwa 1391 rev 06-22'!P912+'fhwa 1391 rev 06-22'!P949+'fhwa 1391 rev 06-22'!P986+'fhwa 1391 rev 06-22'!P1023+'fhwa 1391 rev 06-22'!P1060+'fhwa 1391 rev 06-22'!P1097+'fhwa 1391 rev 06-22'!P1134+'fhwa 1391 rev 06-22'!P1171+'fhwa 1391 rev 06-22'!P1208+'fhwa 1391 rev 06-22'!P1245+'fhwa 1391 rev 06-22'!P1282+'fhwa 1391 rev 06-22'!P1319+'fhwa 1391 rev 06-22'!P1356+'fhwa 1391 rev 06-22'!P1393+'fhwa 1391 rev 06-22'!P1430+'fhwa 1391 rev 06-22'!P1467+'fhwa 1391 rev 06-22'!P1504+'fhwa 1391 rev 06-22'!P1541+'fhwa 1391 rev 06-22'!P1578+'fhwa 1391 rev 06-22'!P1615+'fhwa 1391 rev 06-22'!P1652+'fhwa 1391 rev 06-22'!P1689+'fhwa 1391 rev 06-22'!P1726+'fhwa 1391 rev 06-22'!P1763+'fhwa 1391 rev 06-22'!P1800+'fhwa 1391 rev 06-22'!P1837+'fhwa 1391 rev 06-22'!P1874+'fhwa 1391 rev 06-22'!P1911+'fhwa 1391 rev 06-22'!P1948+'fhwa 1391 rev 06-22'!P1985+'fhwa 1391 rev 06-22'!P2022+'fhwa 1391 rev 06-22'!P2059+'fhwa 1391 rev 06-22'!P2096+'fhwa 1391 rev 06-22'!P2133+'fhwa 1391 rev 06-22'!P2170+'fhwa 1391 rev 06-22'!P2207+'fhwa 1391 rev 06-22'!P2244+'fhwa 1391 rev 06-22'!P2281+'fhwa 1391 rev 06-22'!P2318+'fhwa 1391 rev 06-22'!P2355+'fhwa 1391 rev 06-22'!P2392+'fhwa 1391 rev 06-22'!P2429+'fhwa 1391 rev 06-22'!P2466+'fhwa 1391 rev 06-22'!P2503+'fhwa 1391 rev 06-22'!P2540+'fhwa 1391 rev 06-22'!P2577</f>
        <v>0</v>
      </c>
      <c r="R20" s="98">
        <f>'fhwa 1391 rev 06-22'!Q24+'fhwa 1391 rev 06-22'!Q61+'fhwa 1391 rev 06-22'!Q98+'fhwa 1391 rev 06-22'!Q135+'fhwa 1391 rev 06-22'!Q172+'fhwa 1391 rev 06-22'!Q209+'fhwa 1391 rev 06-22'!Q246+'fhwa 1391 rev 06-22'!Q283+'fhwa 1391 rev 06-22'!Q320+'fhwa 1391 rev 06-22'!Q357+'fhwa 1391 rev 06-22'!Q394+'fhwa 1391 rev 06-22'!Q431+'fhwa 1391 rev 06-22'!Q468+'fhwa 1391 rev 06-22'!Q505+'fhwa 1391 rev 06-22'!Q542+'fhwa 1391 rev 06-22'!Q579+'fhwa 1391 rev 06-22'!Q616+'fhwa 1391 rev 06-22'!Q653+'fhwa 1391 rev 06-22'!Q690+'fhwa 1391 rev 06-22'!Q727+'fhwa 1391 rev 06-22'!Q764+'fhwa 1391 rev 06-22'!Q801+'fhwa 1391 rev 06-22'!Q838+'fhwa 1391 rev 06-22'!Q875+'fhwa 1391 rev 06-22'!Q912+'fhwa 1391 rev 06-22'!Q949+'fhwa 1391 rev 06-22'!Q986+'fhwa 1391 rev 06-22'!Q1023+'fhwa 1391 rev 06-22'!Q1060+'fhwa 1391 rev 06-22'!Q1097+'fhwa 1391 rev 06-22'!Q1134+'fhwa 1391 rev 06-22'!Q1171+'fhwa 1391 rev 06-22'!Q1208+'fhwa 1391 rev 06-22'!Q1245+'fhwa 1391 rev 06-22'!Q1282+'fhwa 1391 rev 06-22'!Q1319+'fhwa 1391 rev 06-22'!Q1356+'fhwa 1391 rev 06-22'!Q1393+'fhwa 1391 rev 06-22'!Q1430+'fhwa 1391 rev 06-22'!Q1467+'fhwa 1391 rev 06-22'!Q1504+'fhwa 1391 rev 06-22'!Q1541+'fhwa 1391 rev 06-22'!Q1578+'fhwa 1391 rev 06-22'!Q1615+'fhwa 1391 rev 06-22'!Q1652+'fhwa 1391 rev 06-22'!Q1689+'fhwa 1391 rev 06-22'!Q1726+'fhwa 1391 rev 06-22'!Q1763+'fhwa 1391 rev 06-22'!Q1800+'fhwa 1391 rev 06-22'!Q1837+'fhwa 1391 rev 06-22'!Q1874+'fhwa 1391 rev 06-22'!Q1911+'fhwa 1391 rev 06-22'!Q1948+'fhwa 1391 rev 06-22'!Q1985+'fhwa 1391 rev 06-22'!Q2022+'fhwa 1391 rev 06-22'!Q2059+'fhwa 1391 rev 06-22'!Q2096+'fhwa 1391 rev 06-22'!Q2133+'fhwa 1391 rev 06-22'!Q2170+'fhwa 1391 rev 06-22'!Q2207+'fhwa 1391 rev 06-22'!Q2244+'fhwa 1391 rev 06-22'!Q2281+'fhwa 1391 rev 06-22'!Q2318+'fhwa 1391 rev 06-22'!Q2355+'fhwa 1391 rev 06-22'!Q2392+'fhwa 1391 rev 06-22'!Q2429+'fhwa 1391 rev 06-22'!Q2466+'fhwa 1391 rev 06-22'!Q2503+'fhwa 1391 rev 06-22'!Q2540+'fhwa 1391 rev 06-22'!Q2577</f>
        <v>0</v>
      </c>
      <c r="S20" s="99">
        <f>'fhwa 1391 rev 06-22'!R24+'fhwa 1391 rev 06-22'!R61+'fhwa 1391 rev 06-22'!R98+'fhwa 1391 rev 06-22'!R135+'fhwa 1391 rev 06-22'!R172+'fhwa 1391 rev 06-22'!R209+'fhwa 1391 rev 06-22'!R246+'fhwa 1391 rev 06-22'!R283+'fhwa 1391 rev 06-22'!R320+'fhwa 1391 rev 06-22'!R357+'fhwa 1391 rev 06-22'!R394+'fhwa 1391 rev 06-22'!R431+'fhwa 1391 rev 06-22'!R468+'fhwa 1391 rev 06-22'!R505+'fhwa 1391 rev 06-22'!R542+'fhwa 1391 rev 06-22'!R579+'fhwa 1391 rev 06-22'!R616+'fhwa 1391 rev 06-22'!R653+'fhwa 1391 rev 06-22'!R690+'fhwa 1391 rev 06-22'!R727+'fhwa 1391 rev 06-22'!R764+'fhwa 1391 rev 06-22'!R801+'fhwa 1391 rev 06-22'!R838+'fhwa 1391 rev 06-22'!R875+'fhwa 1391 rev 06-22'!R912+'fhwa 1391 rev 06-22'!R949+'fhwa 1391 rev 06-22'!R986+'fhwa 1391 rev 06-22'!R1023+'fhwa 1391 rev 06-22'!R1060+'fhwa 1391 rev 06-22'!R1097+'fhwa 1391 rev 06-22'!R1134+'fhwa 1391 rev 06-22'!R1171+'fhwa 1391 rev 06-22'!R1208+'fhwa 1391 rev 06-22'!R1245+'fhwa 1391 rev 06-22'!R1282+'fhwa 1391 rev 06-22'!R1319+'fhwa 1391 rev 06-22'!R1356+'fhwa 1391 rev 06-22'!R1393+'fhwa 1391 rev 06-22'!R1430+'fhwa 1391 rev 06-22'!R1467+'fhwa 1391 rev 06-22'!R1504+'fhwa 1391 rev 06-22'!R1541+'fhwa 1391 rev 06-22'!R1578+'fhwa 1391 rev 06-22'!R1615+'fhwa 1391 rev 06-22'!R1652+'fhwa 1391 rev 06-22'!R1689+'fhwa 1391 rev 06-22'!R1726+'fhwa 1391 rev 06-22'!R1763+'fhwa 1391 rev 06-22'!R1800+'fhwa 1391 rev 06-22'!R1837+'fhwa 1391 rev 06-22'!R1874+'fhwa 1391 rev 06-22'!R1911+'fhwa 1391 rev 06-22'!R1948+'fhwa 1391 rev 06-22'!R1985+'fhwa 1391 rev 06-22'!R2022+'fhwa 1391 rev 06-22'!R2059+'fhwa 1391 rev 06-22'!R2096+'fhwa 1391 rev 06-22'!R2133+'fhwa 1391 rev 06-22'!R2170+'fhwa 1391 rev 06-22'!R2207+'fhwa 1391 rev 06-22'!R2244+'fhwa 1391 rev 06-22'!R2281+'fhwa 1391 rev 06-22'!R2318+'fhwa 1391 rev 06-22'!R2355+'fhwa 1391 rev 06-22'!R2392+'fhwa 1391 rev 06-22'!R2429+'fhwa 1391 rev 06-22'!R2466+'fhwa 1391 rev 06-22'!R2503+'fhwa 1391 rev 06-22'!R2540+'fhwa 1391 rev 06-22'!R2577</f>
        <v>0</v>
      </c>
      <c r="T20" s="103">
        <f>'fhwa 1391 rev 06-22'!S24+'fhwa 1391 rev 06-22'!S61+'fhwa 1391 rev 06-22'!S98+'fhwa 1391 rev 06-22'!S135+'fhwa 1391 rev 06-22'!S172+'fhwa 1391 rev 06-22'!S209+'fhwa 1391 rev 06-22'!S246+'fhwa 1391 rev 06-22'!S283+'fhwa 1391 rev 06-22'!S320+'fhwa 1391 rev 06-22'!S357+'fhwa 1391 rev 06-22'!S394+'fhwa 1391 rev 06-22'!S431+'fhwa 1391 rev 06-22'!S468+'fhwa 1391 rev 06-22'!S505+'fhwa 1391 rev 06-22'!S542+'fhwa 1391 rev 06-22'!S579+'fhwa 1391 rev 06-22'!S616+'fhwa 1391 rev 06-22'!S653+'fhwa 1391 rev 06-22'!S690+'fhwa 1391 rev 06-22'!S727+'fhwa 1391 rev 06-22'!S764+'fhwa 1391 rev 06-22'!S801+'fhwa 1391 rev 06-22'!S838+'fhwa 1391 rev 06-22'!S875+'fhwa 1391 rev 06-22'!S912+'fhwa 1391 rev 06-22'!S949+'fhwa 1391 rev 06-22'!S986+'fhwa 1391 rev 06-22'!S1023+'fhwa 1391 rev 06-22'!S1060+'fhwa 1391 rev 06-22'!S1097+'fhwa 1391 rev 06-22'!S1134+'fhwa 1391 rev 06-22'!S1171+'fhwa 1391 rev 06-22'!S1208+'fhwa 1391 rev 06-22'!S1245+'fhwa 1391 rev 06-22'!S1282+'fhwa 1391 rev 06-22'!S1319+'fhwa 1391 rev 06-22'!S1356+'fhwa 1391 rev 06-22'!S1393+'fhwa 1391 rev 06-22'!S1430+'fhwa 1391 rev 06-22'!S1467+'fhwa 1391 rev 06-22'!S1504+'fhwa 1391 rev 06-22'!S1541+'fhwa 1391 rev 06-22'!S1578+'fhwa 1391 rev 06-22'!S1615+'fhwa 1391 rev 06-22'!S1652+'fhwa 1391 rev 06-22'!S1689+'fhwa 1391 rev 06-22'!S1726+'fhwa 1391 rev 06-22'!S1763+'fhwa 1391 rev 06-22'!S1800+'fhwa 1391 rev 06-22'!S1837+'fhwa 1391 rev 06-22'!S1874+'fhwa 1391 rev 06-22'!S1911+'fhwa 1391 rev 06-22'!S1948+'fhwa 1391 rev 06-22'!S1985+'fhwa 1391 rev 06-22'!S2022+'fhwa 1391 rev 06-22'!S2059+'fhwa 1391 rev 06-22'!S2096+'fhwa 1391 rev 06-22'!S2133+'fhwa 1391 rev 06-22'!S2170+'fhwa 1391 rev 06-22'!S2207+'fhwa 1391 rev 06-22'!S2244+'fhwa 1391 rev 06-22'!S2281+'fhwa 1391 rev 06-22'!S2318+'fhwa 1391 rev 06-22'!S2355+'fhwa 1391 rev 06-22'!S2392+'fhwa 1391 rev 06-22'!S2429+'fhwa 1391 rev 06-22'!S2466+'fhwa 1391 rev 06-22'!S2503+'fhwa 1391 rev 06-22'!S2540+'fhwa 1391 rev 06-22'!S2577</f>
        <v>0</v>
      </c>
      <c r="U20" s="82">
        <f>'fhwa 1391 rev 06-22'!T24+'fhwa 1391 rev 06-22'!T61+'fhwa 1391 rev 06-22'!T98+'fhwa 1391 rev 06-22'!T135+'fhwa 1391 rev 06-22'!T172+'fhwa 1391 rev 06-22'!T209+'fhwa 1391 rev 06-22'!T246+'fhwa 1391 rev 06-22'!T283+'fhwa 1391 rev 06-22'!T320+'fhwa 1391 rev 06-22'!T357+'fhwa 1391 rev 06-22'!T394+'fhwa 1391 rev 06-22'!T431+'fhwa 1391 rev 06-22'!T468+'fhwa 1391 rev 06-22'!T505+'fhwa 1391 rev 06-22'!T542+'fhwa 1391 rev 06-22'!T579+'fhwa 1391 rev 06-22'!T616+'fhwa 1391 rev 06-22'!T653+'fhwa 1391 rev 06-22'!T690+'fhwa 1391 rev 06-22'!T727+'fhwa 1391 rev 06-22'!T764+'fhwa 1391 rev 06-22'!T801+'fhwa 1391 rev 06-22'!T838+'fhwa 1391 rev 06-22'!T875+'fhwa 1391 rev 06-22'!T912+'fhwa 1391 rev 06-22'!T949+'fhwa 1391 rev 06-22'!T986+'fhwa 1391 rev 06-22'!T1023+'fhwa 1391 rev 06-22'!T1060+'fhwa 1391 rev 06-22'!T1097+'fhwa 1391 rev 06-22'!T1134+'fhwa 1391 rev 06-22'!T1171+'fhwa 1391 rev 06-22'!T1208+'fhwa 1391 rev 06-22'!T1245+'fhwa 1391 rev 06-22'!T1282+'fhwa 1391 rev 06-22'!T1319+'fhwa 1391 rev 06-22'!T1356+'fhwa 1391 rev 06-22'!T1393+'fhwa 1391 rev 06-22'!T1430+'fhwa 1391 rev 06-22'!T1467+'fhwa 1391 rev 06-22'!T1504+'fhwa 1391 rev 06-22'!T1541+'fhwa 1391 rev 06-22'!T1578+'fhwa 1391 rev 06-22'!T1615+'fhwa 1391 rev 06-22'!T1652+'fhwa 1391 rev 06-22'!T1689+'fhwa 1391 rev 06-22'!T1726+'fhwa 1391 rev 06-22'!T1763+'fhwa 1391 rev 06-22'!T1800+'fhwa 1391 rev 06-22'!T1837+'fhwa 1391 rev 06-22'!T1874+'fhwa 1391 rev 06-22'!T1911+'fhwa 1391 rev 06-22'!T1948+'fhwa 1391 rev 06-22'!T1985+'fhwa 1391 rev 06-22'!T2022+'fhwa 1391 rev 06-22'!T2059+'fhwa 1391 rev 06-22'!T2096+'fhwa 1391 rev 06-22'!T2133+'fhwa 1391 rev 06-22'!T2170+'fhwa 1391 rev 06-22'!T2207+'fhwa 1391 rev 06-22'!T2244+'fhwa 1391 rev 06-22'!T2281+'fhwa 1391 rev 06-22'!T2318+'fhwa 1391 rev 06-22'!T2355+'fhwa 1391 rev 06-22'!T2392+'fhwa 1391 rev 06-22'!T2429+'fhwa 1391 rev 06-22'!T2466+'fhwa 1391 rev 06-22'!T2503+'fhwa 1391 rev 06-22'!T2540+'fhwa 1391 rev 06-22'!T2577</f>
        <v>0</v>
      </c>
      <c r="V20" s="103">
        <f>'fhwa 1391 rev 06-22'!U24+'fhwa 1391 rev 06-22'!U61+'fhwa 1391 rev 06-22'!U98+'fhwa 1391 rev 06-22'!U135+'fhwa 1391 rev 06-22'!U172+'fhwa 1391 rev 06-22'!U209+'fhwa 1391 rev 06-22'!U246+'fhwa 1391 rev 06-22'!U283+'fhwa 1391 rev 06-22'!U320+'fhwa 1391 rev 06-22'!U357+'fhwa 1391 rev 06-22'!U394+'fhwa 1391 rev 06-22'!U431+'fhwa 1391 rev 06-22'!U468+'fhwa 1391 rev 06-22'!U505+'fhwa 1391 rev 06-22'!U542+'fhwa 1391 rev 06-22'!U579+'fhwa 1391 rev 06-22'!U616+'fhwa 1391 rev 06-22'!U653+'fhwa 1391 rev 06-22'!U690+'fhwa 1391 rev 06-22'!U727+'fhwa 1391 rev 06-22'!U764+'fhwa 1391 rev 06-22'!U801+'fhwa 1391 rev 06-22'!U838+'fhwa 1391 rev 06-22'!U875+'fhwa 1391 rev 06-22'!U912+'fhwa 1391 rev 06-22'!U949+'fhwa 1391 rev 06-22'!U986+'fhwa 1391 rev 06-22'!U1023+'fhwa 1391 rev 06-22'!U1060+'fhwa 1391 rev 06-22'!U1097+'fhwa 1391 rev 06-22'!U1134+'fhwa 1391 rev 06-22'!U1171+'fhwa 1391 rev 06-22'!U1208+'fhwa 1391 rev 06-22'!U1245+'fhwa 1391 rev 06-22'!U1282+'fhwa 1391 rev 06-22'!U1319+'fhwa 1391 rev 06-22'!U1356+'fhwa 1391 rev 06-22'!U1393+'fhwa 1391 rev 06-22'!U1430+'fhwa 1391 rev 06-22'!U1467+'fhwa 1391 rev 06-22'!U1504+'fhwa 1391 rev 06-22'!U1541+'fhwa 1391 rev 06-22'!U1578+'fhwa 1391 rev 06-22'!U1615+'fhwa 1391 rev 06-22'!U1652+'fhwa 1391 rev 06-22'!U1689+'fhwa 1391 rev 06-22'!U1726+'fhwa 1391 rev 06-22'!U1763+'fhwa 1391 rev 06-22'!U1800+'fhwa 1391 rev 06-22'!U1837+'fhwa 1391 rev 06-22'!U1874+'fhwa 1391 rev 06-22'!U1911+'fhwa 1391 rev 06-22'!U1948+'fhwa 1391 rev 06-22'!U1985+'fhwa 1391 rev 06-22'!U2022+'fhwa 1391 rev 06-22'!U2059+'fhwa 1391 rev 06-22'!U2096+'fhwa 1391 rev 06-22'!U2133+'fhwa 1391 rev 06-22'!U2170+'fhwa 1391 rev 06-22'!U2207+'fhwa 1391 rev 06-22'!U2244+'fhwa 1391 rev 06-22'!U2281+'fhwa 1391 rev 06-22'!U2318+'fhwa 1391 rev 06-22'!U2355+'fhwa 1391 rev 06-22'!U2392+'fhwa 1391 rev 06-22'!U2429+'fhwa 1391 rev 06-22'!U2466+'fhwa 1391 rev 06-22'!U2503+'fhwa 1391 rev 06-22'!U2540+'fhwa 1391 rev 06-22'!U2577</f>
        <v>0</v>
      </c>
      <c r="W20" s="104">
        <f>'fhwa 1391 rev 06-22'!V24+'fhwa 1391 rev 06-22'!V61+'fhwa 1391 rev 06-22'!V98+'fhwa 1391 rev 06-22'!V135+'fhwa 1391 rev 06-22'!V172+'fhwa 1391 rev 06-22'!V209+'fhwa 1391 rev 06-22'!V246+'fhwa 1391 rev 06-22'!V283+'fhwa 1391 rev 06-22'!V320+'fhwa 1391 rev 06-22'!V357+'fhwa 1391 rev 06-22'!V394+'fhwa 1391 rev 06-22'!V431+'fhwa 1391 rev 06-22'!V468+'fhwa 1391 rev 06-22'!V505+'fhwa 1391 rev 06-22'!V542+'fhwa 1391 rev 06-22'!V579+'fhwa 1391 rev 06-22'!V616+'fhwa 1391 rev 06-22'!V653+'fhwa 1391 rev 06-22'!V690+'fhwa 1391 rev 06-22'!V727+'fhwa 1391 rev 06-22'!V764+'fhwa 1391 rev 06-22'!V801+'fhwa 1391 rev 06-22'!V838+'fhwa 1391 rev 06-22'!V875+'fhwa 1391 rev 06-22'!V912+'fhwa 1391 rev 06-22'!V949+'fhwa 1391 rev 06-22'!V986+'fhwa 1391 rev 06-22'!V1023+'fhwa 1391 rev 06-22'!V1060+'fhwa 1391 rev 06-22'!V1097+'fhwa 1391 rev 06-22'!V1134+'fhwa 1391 rev 06-22'!V1171+'fhwa 1391 rev 06-22'!V1208+'fhwa 1391 rev 06-22'!V1245+'fhwa 1391 rev 06-22'!V1282+'fhwa 1391 rev 06-22'!V1319+'fhwa 1391 rev 06-22'!V1356+'fhwa 1391 rev 06-22'!V1393+'fhwa 1391 rev 06-22'!V1430+'fhwa 1391 rev 06-22'!V1467+'fhwa 1391 rev 06-22'!V1504+'fhwa 1391 rev 06-22'!V1541+'fhwa 1391 rev 06-22'!V1578+'fhwa 1391 rev 06-22'!V1615+'fhwa 1391 rev 06-22'!V1652+'fhwa 1391 rev 06-22'!V1689+'fhwa 1391 rev 06-22'!V1726+'fhwa 1391 rev 06-22'!V1763+'fhwa 1391 rev 06-22'!V1800+'fhwa 1391 rev 06-22'!V1837+'fhwa 1391 rev 06-22'!V1874+'fhwa 1391 rev 06-22'!V1911+'fhwa 1391 rev 06-22'!V1948+'fhwa 1391 rev 06-22'!V1985+'fhwa 1391 rev 06-22'!V2022+'fhwa 1391 rev 06-22'!V2059+'fhwa 1391 rev 06-22'!V2096+'fhwa 1391 rev 06-22'!V2133+'fhwa 1391 rev 06-22'!V2170+'fhwa 1391 rev 06-22'!V2207+'fhwa 1391 rev 06-22'!V2244+'fhwa 1391 rev 06-22'!V2281+'fhwa 1391 rev 06-22'!V2318+'fhwa 1391 rev 06-22'!V2355+'fhwa 1391 rev 06-22'!V2392+'fhwa 1391 rev 06-22'!V2429+'fhwa 1391 rev 06-22'!V2466+'fhwa 1391 rev 06-22'!V2503+'fhwa 1391 rev 06-22'!V2540+'fhwa 1391 rev 06-22'!V2577</f>
        <v>0</v>
      </c>
      <c r="X20" s="98">
        <f>'fhwa 1391 rev 06-22'!W24+'fhwa 1391 rev 06-22'!W61+'fhwa 1391 rev 06-22'!W98+'fhwa 1391 rev 06-22'!W135+'fhwa 1391 rev 06-22'!W172+'fhwa 1391 rev 06-22'!W209+'fhwa 1391 rev 06-22'!W246+'fhwa 1391 rev 06-22'!W283+'fhwa 1391 rev 06-22'!W320+'fhwa 1391 rev 06-22'!W357+'fhwa 1391 rev 06-22'!W394+'fhwa 1391 rev 06-22'!W431+'fhwa 1391 rev 06-22'!W468+'fhwa 1391 rev 06-22'!W505+'fhwa 1391 rev 06-22'!W542+'fhwa 1391 rev 06-22'!W579+'fhwa 1391 rev 06-22'!W616+'fhwa 1391 rev 06-22'!W653+'fhwa 1391 rev 06-22'!W690+'fhwa 1391 rev 06-22'!W727+'fhwa 1391 rev 06-22'!W764+'fhwa 1391 rev 06-22'!W801+'fhwa 1391 rev 06-22'!W838+'fhwa 1391 rev 06-22'!W875+'fhwa 1391 rev 06-22'!W912+'fhwa 1391 rev 06-22'!W949+'fhwa 1391 rev 06-22'!W986+'fhwa 1391 rev 06-22'!W1023+'fhwa 1391 rev 06-22'!W1060+'fhwa 1391 rev 06-22'!W1097+'fhwa 1391 rev 06-22'!W1134+'fhwa 1391 rev 06-22'!W1171+'fhwa 1391 rev 06-22'!W1208+'fhwa 1391 rev 06-22'!W1245+'fhwa 1391 rev 06-22'!W1282+'fhwa 1391 rev 06-22'!W1319+'fhwa 1391 rev 06-22'!W1356+'fhwa 1391 rev 06-22'!W1393+'fhwa 1391 rev 06-22'!W1430+'fhwa 1391 rev 06-22'!W1467+'fhwa 1391 rev 06-22'!W1504+'fhwa 1391 rev 06-22'!W1541+'fhwa 1391 rev 06-22'!W1578+'fhwa 1391 rev 06-22'!W1615+'fhwa 1391 rev 06-22'!W1652+'fhwa 1391 rev 06-22'!W1689+'fhwa 1391 rev 06-22'!W1726+'fhwa 1391 rev 06-22'!W1763+'fhwa 1391 rev 06-22'!W1800+'fhwa 1391 rev 06-22'!W1837+'fhwa 1391 rev 06-22'!W1874+'fhwa 1391 rev 06-22'!W1911+'fhwa 1391 rev 06-22'!W1948+'fhwa 1391 rev 06-22'!W1985+'fhwa 1391 rev 06-22'!W2022+'fhwa 1391 rev 06-22'!W2059+'fhwa 1391 rev 06-22'!W2096+'fhwa 1391 rev 06-22'!W2133+'fhwa 1391 rev 06-22'!W2170+'fhwa 1391 rev 06-22'!W2207+'fhwa 1391 rev 06-22'!W2244+'fhwa 1391 rev 06-22'!W2281+'fhwa 1391 rev 06-22'!W2318+'fhwa 1391 rev 06-22'!W2355+'fhwa 1391 rev 06-22'!W2392+'fhwa 1391 rev 06-22'!W2429+'fhwa 1391 rev 06-22'!W2466+'fhwa 1391 rev 06-22'!W2503+'fhwa 1391 rev 06-22'!W2540+'fhwa 1391 rev 06-22'!W2577</f>
        <v>0</v>
      </c>
      <c r="AA20" s="20">
        <f>T16</f>
        <v>0</v>
      </c>
      <c r="AB20" t="s">
        <v>47</v>
      </c>
      <c r="AC20" s="19" t="s">
        <v>69</v>
      </c>
      <c r="AD20" s="19" t="s">
        <v>70</v>
      </c>
      <c r="AE20" s="19"/>
      <c r="AL20" t="s">
        <v>71</v>
      </c>
    </row>
    <row r="21" spans="2:38" ht="16.5" thickBot="1" x14ac:dyDescent="0.25">
      <c r="B21" s="13" t="s">
        <v>13</v>
      </c>
      <c r="C21" s="116">
        <f t="shared" si="0"/>
        <v>0</v>
      </c>
      <c r="D21" s="117">
        <f t="shared" si="0"/>
        <v>0</v>
      </c>
      <c r="E21" s="118">
        <f t="shared" si="1"/>
        <v>0</v>
      </c>
      <c r="F21" s="117">
        <f t="shared" si="1"/>
        <v>0</v>
      </c>
      <c r="G21" s="97">
        <f>'fhwa 1391 rev 06-22'!F25+'fhwa 1391 rev 06-22'!F62+'fhwa 1391 rev 06-22'!F99+'fhwa 1391 rev 06-22'!F136+'fhwa 1391 rev 06-22'!F173+'fhwa 1391 rev 06-22'!F210+'fhwa 1391 rev 06-22'!F247+'fhwa 1391 rev 06-22'!F284+'fhwa 1391 rev 06-22'!F321+'fhwa 1391 rev 06-22'!F358+'fhwa 1391 rev 06-22'!F395+'fhwa 1391 rev 06-22'!F432+'fhwa 1391 rev 06-22'!F469+'fhwa 1391 rev 06-22'!F506+'fhwa 1391 rev 06-22'!F543+'fhwa 1391 rev 06-22'!F580+'fhwa 1391 rev 06-22'!F617+'fhwa 1391 rev 06-22'!F654+'fhwa 1391 rev 06-22'!F691+'fhwa 1391 rev 06-22'!F728+'fhwa 1391 rev 06-22'!F765+'fhwa 1391 rev 06-22'!F802+'fhwa 1391 rev 06-22'!F839+'fhwa 1391 rev 06-22'!F876+'fhwa 1391 rev 06-22'!F913+'fhwa 1391 rev 06-22'!F950+'fhwa 1391 rev 06-22'!F987+'fhwa 1391 rev 06-22'!F1024+'fhwa 1391 rev 06-22'!F1061+'fhwa 1391 rev 06-22'!F1098+'fhwa 1391 rev 06-22'!F1135+'fhwa 1391 rev 06-22'!F1172+'fhwa 1391 rev 06-22'!F1209+'fhwa 1391 rev 06-22'!F1246+'fhwa 1391 rev 06-22'!F1283+'fhwa 1391 rev 06-22'!F1320+'fhwa 1391 rev 06-22'!F1357+'fhwa 1391 rev 06-22'!F1394+'fhwa 1391 rev 06-22'!F1431+'fhwa 1391 rev 06-22'!F1468+'fhwa 1391 rev 06-22'!F1505+'fhwa 1391 rev 06-22'!F1542+'fhwa 1391 rev 06-22'!F1579+'fhwa 1391 rev 06-22'!F1616+'fhwa 1391 rev 06-22'!F1653+'fhwa 1391 rev 06-22'!F1690+'fhwa 1391 rev 06-22'!F1727+'fhwa 1391 rev 06-22'!F1764+'fhwa 1391 rev 06-22'!F1801+'fhwa 1391 rev 06-22'!F1838+'fhwa 1391 rev 06-22'!F1875+'fhwa 1391 rev 06-22'!F1912+'fhwa 1391 rev 06-22'!F1949+'fhwa 1391 rev 06-22'!F1986+'fhwa 1391 rev 06-22'!F2023+'fhwa 1391 rev 06-22'!F2060+'fhwa 1391 rev 06-22'!F2097+'fhwa 1391 rev 06-22'!F2134+'fhwa 1391 rev 06-22'!F2171+'fhwa 1391 rev 06-22'!F2208+'fhwa 1391 rev 06-22'!F2245+'fhwa 1391 rev 06-22'!F2282+'fhwa 1391 rev 06-22'!F2319+'fhwa 1391 rev 06-22'!F2356+'fhwa 1391 rev 06-22'!F2393+'fhwa 1391 rev 06-22'!F2430+'fhwa 1391 rev 06-22'!F2467+'fhwa 1391 rev 06-22'!F2504+'fhwa 1391 rev 06-22'!F2541+'fhwa 1391 rev 06-22'!F2578</f>
        <v>0</v>
      </c>
      <c r="H21" s="98">
        <f>'fhwa 1391 rev 06-22'!G25+'fhwa 1391 rev 06-22'!G62+'fhwa 1391 rev 06-22'!G99+'fhwa 1391 rev 06-22'!G136+'fhwa 1391 rev 06-22'!G173+'fhwa 1391 rev 06-22'!G210+'fhwa 1391 rev 06-22'!G247+'fhwa 1391 rev 06-22'!G284+'fhwa 1391 rev 06-22'!G321+'fhwa 1391 rev 06-22'!G358+'fhwa 1391 rev 06-22'!G395+'fhwa 1391 rev 06-22'!G432+'fhwa 1391 rev 06-22'!G469+'fhwa 1391 rev 06-22'!G506+'fhwa 1391 rev 06-22'!G543+'fhwa 1391 rev 06-22'!G580+'fhwa 1391 rev 06-22'!G617+'fhwa 1391 rev 06-22'!G654+'fhwa 1391 rev 06-22'!G691+'fhwa 1391 rev 06-22'!G728+'fhwa 1391 rev 06-22'!G765+'fhwa 1391 rev 06-22'!G802+'fhwa 1391 rev 06-22'!G839+'fhwa 1391 rev 06-22'!G876+'fhwa 1391 rev 06-22'!G913+'fhwa 1391 rev 06-22'!G950+'fhwa 1391 rev 06-22'!G987+'fhwa 1391 rev 06-22'!G1024+'fhwa 1391 rev 06-22'!G1061+'fhwa 1391 rev 06-22'!G1098+'fhwa 1391 rev 06-22'!G1135+'fhwa 1391 rev 06-22'!G1172+'fhwa 1391 rev 06-22'!G1209+'fhwa 1391 rev 06-22'!G1246+'fhwa 1391 rev 06-22'!G1283+'fhwa 1391 rev 06-22'!G1320+'fhwa 1391 rev 06-22'!G1357+'fhwa 1391 rev 06-22'!G1394+'fhwa 1391 rev 06-22'!G1431+'fhwa 1391 rev 06-22'!G1468+'fhwa 1391 rev 06-22'!G1505+'fhwa 1391 rev 06-22'!G1542+'fhwa 1391 rev 06-22'!G1579+'fhwa 1391 rev 06-22'!G1616+'fhwa 1391 rev 06-22'!G1653+'fhwa 1391 rev 06-22'!G1690+'fhwa 1391 rev 06-22'!G1727+'fhwa 1391 rev 06-22'!G1764+'fhwa 1391 rev 06-22'!G1801+'fhwa 1391 rev 06-22'!G1838+'fhwa 1391 rev 06-22'!G1875+'fhwa 1391 rev 06-22'!G1912+'fhwa 1391 rev 06-22'!G1949+'fhwa 1391 rev 06-22'!G1986+'fhwa 1391 rev 06-22'!G2023+'fhwa 1391 rev 06-22'!G2060+'fhwa 1391 rev 06-22'!G2097+'fhwa 1391 rev 06-22'!G2134+'fhwa 1391 rev 06-22'!G2171+'fhwa 1391 rev 06-22'!G2208+'fhwa 1391 rev 06-22'!G2245+'fhwa 1391 rev 06-22'!G2282+'fhwa 1391 rev 06-22'!G2319+'fhwa 1391 rev 06-22'!G2356+'fhwa 1391 rev 06-22'!G2393+'fhwa 1391 rev 06-22'!G2430+'fhwa 1391 rev 06-22'!G2467+'fhwa 1391 rev 06-22'!G2504+'fhwa 1391 rev 06-22'!G2541+'fhwa 1391 rev 06-22'!G2578</f>
        <v>0</v>
      </c>
      <c r="I21" s="99">
        <f>'fhwa 1391 rev 06-22'!H25+'fhwa 1391 rev 06-22'!H62+'fhwa 1391 rev 06-22'!H99+'fhwa 1391 rev 06-22'!H136+'fhwa 1391 rev 06-22'!H173+'fhwa 1391 rev 06-22'!H210+'fhwa 1391 rev 06-22'!H247+'fhwa 1391 rev 06-22'!H284+'fhwa 1391 rev 06-22'!H321+'fhwa 1391 rev 06-22'!H358+'fhwa 1391 rev 06-22'!H395+'fhwa 1391 rev 06-22'!H432+'fhwa 1391 rev 06-22'!H469+'fhwa 1391 rev 06-22'!H506+'fhwa 1391 rev 06-22'!H543+'fhwa 1391 rev 06-22'!H580+'fhwa 1391 rev 06-22'!H617+'fhwa 1391 rev 06-22'!H654+'fhwa 1391 rev 06-22'!H691+'fhwa 1391 rev 06-22'!H728+'fhwa 1391 rev 06-22'!H765+'fhwa 1391 rev 06-22'!H802+'fhwa 1391 rev 06-22'!H839+'fhwa 1391 rev 06-22'!H876+'fhwa 1391 rev 06-22'!H913+'fhwa 1391 rev 06-22'!H950+'fhwa 1391 rev 06-22'!H987+'fhwa 1391 rev 06-22'!H1024+'fhwa 1391 rev 06-22'!H1061+'fhwa 1391 rev 06-22'!H1098+'fhwa 1391 rev 06-22'!H1135+'fhwa 1391 rev 06-22'!H1172+'fhwa 1391 rev 06-22'!H1209+'fhwa 1391 rev 06-22'!H1246+'fhwa 1391 rev 06-22'!H1283+'fhwa 1391 rev 06-22'!H1320+'fhwa 1391 rev 06-22'!H1357+'fhwa 1391 rev 06-22'!H1394+'fhwa 1391 rev 06-22'!H1431+'fhwa 1391 rev 06-22'!H1468+'fhwa 1391 rev 06-22'!H1505+'fhwa 1391 rev 06-22'!H1542+'fhwa 1391 rev 06-22'!H1579+'fhwa 1391 rev 06-22'!H1616+'fhwa 1391 rev 06-22'!H1653+'fhwa 1391 rev 06-22'!H1690+'fhwa 1391 rev 06-22'!H1727+'fhwa 1391 rev 06-22'!H1764+'fhwa 1391 rev 06-22'!H1801+'fhwa 1391 rev 06-22'!H1838+'fhwa 1391 rev 06-22'!H1875+'fhwa 1391 rev 06-22'!H1912+'fhwa 1391 rev 06-22'!H1949+'fhwa 1391 rev 06-22'!H1986+'fhwa 1391 rev 06-22'!H2023+'fhwa 1391 rev 06-22'!H2060+'fhwa 1391 rev 06-22'!H2097+'fhwa 1391 rev 06-22'!H2134+'fhwa 1391 rev 06-22'!H2171+'fhwa 1391 rev 06-22'!H2208+'fhwa 1391 rev 06-22'!H2245+'fhwa 1391 rev 06-22'!H2282+'fhwa 1391 rev 06-22'!H2319+'fhwa 1391 rev 06-22'!H2356+'fhwa 1391 rev 06-22'!H2393+'fhwa 1391 rev 06-22'!H2430+'fhwa 1391 rev 06-22'!H2467+'fhwa 1391 rev 06-22'!H2504+'fhwa 1391 rev 06-22'!H2541+'fhwa 1391 rev 06-22'!H2578</f>
        <v>0</v>
      </c>
      <c r="J21" s="98">
        <f>'fhwa 1391 rev 06-22'!I25+'fhwa 1391 rev 06-22'!I62+'fhwa 1391 rev 06-22'!I99+'fhwa 1391 rev 06-22'!I136+'fhwa 1391 rev 06-22'!I173+'fhwa 1391 rev 06-22'!I210+'fhwa 1391 rev 06-22'!I247+'fhwa 1391 rev 06-22'!I284+'fhwa 1391 rev 06-22'!I321+'fhwa 1391 rev 06-22'!I358+'fhwa 1391 rev 06-22'!I395+'fhwa 1391 rev 06-22'!I432+'fhwa 1391 rev 06-22'!I469+'fhwa 1391 rev 06-22'!I506+'fhwa 1391 rev 06-22'!I543+'fhwa 1391 rev 06-22'!I580+'fhwa 1391 rev 06-22'!I617+'fhwa 1391 rev 06-22'!I654+'fhwa 1391 rev 06-22'!I691+'fhwa 1391 rev 06-22'!I728+'fhwa 1391 rev 06-22'!I765+'fhwa 1391 rev 06-22'!I802+'fhwa 1391 rev 06-22'!I839+'fhwa 1391 rev 06-22'!I876+'fhwa 1391 rev 06-22'!I913+'fhwa 1391 rev 06-22'!I950+'fhwa 1391 rev 06-22'!I987+'fhwa 1391 rev 06-22'!I1024+'fhwa 1391 rev 06-22'!I1061+'fhwa 1391 rev 06-22'!I1098+'fhwa 1391 rev 06-22'!I1135+'fhwa 1391 rev 06-22'!I1172+'fhwa 1391 rev 06-22'!I1209+'fhwa 1391 rev 06-22'!I1246+'fhwa 1391 rev 06-22'!I1283+'fhwa 1391 rev 06-22'!I1320+'fhwa 1391 rev 06-22'!I1357+'fhwa 1391 rev 06-22'!I1394+'fhwa 1391 rev 06-22'!I1431+'fhwa 1391 rev 06-22'!I1468+'fhwa 1391 rev 06-22'!I1505+'fhwa 1391 rev 06-22'!I1542+'fhwa 1391 rev 06-22'!I1579+'fhwa 1391 rev 06-22'!I1616+'fhwa 1391 rev 06-22'!I1653+'fhwa 1391 rev 06-22'!I1690+'fhwa 1391 rev 06-22'!I1727+'fhwa 1391 rev 06-22'!I1764+'fhwa 1391 rev 06-22'!I1801+'fhwa 1391 rev 06-22'!I1838+'fhwa 1391 rev 06-22'!I1875+'fhwa 1391 rev 06-22'!I1912+'fhwa 1391 rev 06-22'!I1949+'fhwa 1391 rev 06-22'!I1986+'fhwa 1391 rev 06-22'!I2023+'fhwa 1391 rev 06-22'!I2060+'fhwa 1391 rev 06-22'!I2097+'fhwa 1391 rev 06-22'!I2134+'fhwa 1391 rev 06-22'!I2171+'fhwa 1391 rev 06-22'!I2208+'fhwa 1391 rev 06-22'!I2245+'fhwa 1391 rev 06-22'!I2282+'fhwa 1391 rev 06-22'!I2319+'fhwa 1391 rev 06-22'!I2356+'fhwa 1391 rev 06-22'!I2393+'fhwa 1391 rev 06-22'!I2430+'fhwa 1391 rev 06-22'!I2467+'fhwa 1391 rev 06-22'!I2504+'fhwa 1391 rev 06-22'!I2541+'fhwa 1391 rev 06-22'!I2578</f>
        <v>0</v>
      </c>
      <c r="K21" s="99">
        <f>'fhwa 1391 rev 06-22'!J25+'fhwa 1391 rev 06-22'!J62+'fhwa 1391 rev 06-22'!J99+'fhwa 1391 rev 06-22'!J136+'fhwa 1391 rev 06-22'!J173+'fhwa 1391 rev 06-22'!J210+'fhwa 1391 rev 06-22'!J247+'fhwa 1391 rev 06-22'!J284+'fhwa 1391 rev 06-22'!J321+'fhwa 1391 rev 06-22'!J358+'fhwa 1391 rev 06-22'!J395+'fhwa 1391 rev 06-22'!J432+'fhwa 1391 rev 06-22'!J469+'fhwa 1391 rev 06-22'!J506+'fhwa 1391 rev 06-22'!J543+'fhwa 1391 rev 06-22'!J580+'fhwa 1391 rev 06-22'!J617+'fhwa 1391 rev 06-22'!J654+'fhwa 1391 rev 06-22'!J691+'fhwa 1391 rev 06-22'!J728+'fhwa 1391 rev 06-22'!J765+'fhwa 1391 rev 06-22'!J802+'fhwa 1391 rev 06-22'!J839+'fhwa 1391 rev 06-22'!J876+'fhwa 1391 rev 06-22'!J913+'fhwa 1391 rev 06-22'!J950+'fhwa 1391 rev 06-22'!J987+'fhwa 1391 rev 06-22'!J1024+'fhwa 1391 rev 06-22'!J1061+'fhwa 1391 rev 06-22'!J1098+'fhwa 1391 rev 06-22'!J1135+'fhwa 1391 rev 06-22'!J1172+'fhwa 1391 rev 06-22'!J1209+'fhwa 1391 rev 06-22'!J1246+'fhwa 1391 rev 06-22'!J1283+'fhwa 1391 rev 06-22'!J1320+'fhwa 1391 rev 06-22'!J1357+'fhwa 1391 rev 06-22'!J1394+'fhwa 1391 rev 06-22'!J1431+'fhwa 1391 rev 06-22'!J1468+'fhwa 1391 rev 06-22'!J1505+'fhwa 1391 rev 06-22'!J1542+'fhwa 1391 rev 06-22'!J1579+'fhwa 1391 rev 06-22'!J1616+'fhwa 1391 rev 06-22'!J1653+'fhwa 1391 rev 06-22'!J1690+'fhwa 1391 rev 06-22'!J1727+'fhwa 1391 rev 06-22'!J1764+'fhwa 1391 rev 06-22'!J1801+'fhwa 1391 rev 06-22'!J1838+'fhwa 1391 rev 06-22'!J1875+'fhwa 1391 rev 06-22'!J1912+'fhwa 1391 rev 06-22'!J1949+'fhwa 1391 rev 06-22'!J1986+'fhwa 1391 rev 06-22'!J2023+'fhwa 1391 rev 06-22'!J2060+'fhwa 1391 rev 06-22'!J2097+'fhwa 1391 rev 06-22'!J2134+'fhwa 1391 rev 06-22'!J2171+'fhwa 1391 rev 06-22'!J2208+'fhwa 1391 rev 06-22'!J2245+'fhwa 1391 rev 06-22'!J2282+'fhwa 1391 rev 06-22'!J2319+'fhwa 1391 rev 06-22'!J2356+'fhwa 1391 rev 06-22'!J2393+'fhwa 1391 rev 06-22'!J2430+'fhwa 1391 rev 06-22'!J2467+'fhwa 1391 rev 06-22'!J2504+'fhwa 1391 rev 06-22'!J2541+'fhwa 1391 rev 06-22'!J2578</f>
        <v>0</v>
      </c>
      <c r="L21" s="98">
        <f>'fhwa 1391 rev 06-22'!K25+'fhwa 1391 rev 06-22'!K62+'fhwa 1391 rev 06-22'!K99+'fhwa 1391 rev 06-22'!K136+'fhwa 1391 rev 06-22'!K173+'fhwa 1391 rev 06-22'!K210+'fhwa 1391 rev 06-22'!K247+'fhwa 1391 rev 06-22'!K284+'fhwa 1391 rev 06-22'!K321+'fhwa 1391 rev 06-22'!K358+'fhwa 1391 rev 06-22'!K395+'fhwa 1391 rev 06-22'!K432+'fhwa 1391 rev 06-22'!K469+'fhwa 1391 rev 06-22'!K506+'fhwa 1391 rev 06-22'!K543+'fhwa 1391 rev 06-22'!K580+'fhwa 1391 rev 06-22'!K617+'fhwa 1391 rev 06-22'!K654+'fhwa 1391 rev 06-22'!K691+'fhwa 1391 rev 06-22'!K728+'fhwa 1391 rev 06-22'!K765+'fhwa 1391 rev 06-22'!K802+'fhwa 1391 rev 06-22'!K839+'fhwa 1391 rev 06-22'!K876+'fhwa 1391 rev 06-22'!K913+'fhwa 1391 rev 06-22'!K950+'fhwa 1391 rev 06-22'!K987+'fhwa 1391 rev 06-22'!K1024+'fhwa 1391 rev 06-22'!K1061+'fhwa 1391 rev 06-22'!K1098+'fhwa 1391 rev 06-22'!K1135+'fhwa 1391 rev 06-22'!K1172+'fhwa 1391 rev 06-22'!K1209+'fhwa 1391 rev 06-22'!K1246+'fhwa 1391 rev 06-22'!K1283+'fhwa 1391 rev 06-22'!K1320+'fhwa 1391 rev 06-22'!K1357+'fhwa 1391 rev 06-22'!K1394+'fhwa 1391 rev 06-22'!K1431+'fhwa 1391 rev 06-22'!K1468+'fhwa 1391 rev 06-22'!K1505+'fhwa 1391 rev 06-22'!K1542+'fhwa 1391 rev 06-22'!K1579+'fhwa 1391 rev 06-22'!K1616+'fhwa 1391 rev 06-22'!K1653+'fhwa 1391 rev 06-22'!K1690+'fhwa 1391 rev 06-22'!K1727+'fhwa 1391 rev 06-22'!K1764+'fhwa 1391 rev 06-22'!K1801+'fhwa 1391 rev 06-22'!K1838+'fhwa 1391 rev 06-22'!K1875+'fhwa 1391 rev 06-22'!K1912+'fhwa 1391 rev 06-22'!K1949+'fhwa 1391 rev 06-22'!K1986+'fhwa 1391 rev 06-22'!K2023+'fhwa 1391 rev 06-22'!K2060+'fhwa 1391 rev 06-22'!K2097+'fhwa 1391 rev 06-22'!K2134+'fhwa 1391 rev 06-22'!K2171+'fhwa 1391 rev 06-22'!K2208+'fhwa 1391 rev 06-22'!K2245+'fhwa 1391 rev 06-22'!K2282+'fhwa 1391 rev 06-22'!K2319+'fhwa 1391 rev 06-22'!K2356+'fhwa 1391 rev 06-22'!K2393+'fhwa 1391 rev 06-22'!K2430+'fhwa 1391 rev 06-22'!K2467+'fhwa 1391 rev 06-22'!K2504+'fhwa 1391 rev 06-22'!K2541+'fhwa 1391 rev 06-22'!K2578</f>
        <v>0</v>
      </c>
      <c r="M21" s="99">
        <f>'fhwa 1391 rev 06-22'!L25+'fhwa 1391 rev 06-22'!L62+'fhwa 1391 rev 06-22'!L99+'fhwa 1391 rev 06-22'!L136+'fhwa 1391 rev 06-22'!L173+'fhwa 1391 rev 06-22'!L210+'fhwa 1391 rev 06-22'!L247+'fhwa 1391 rev 06-22'!L284+'fhwa 1391 rev 06-22'!L321+'fhwa 1391 rev 06-22'!L358+'fhwa 1391 rev 06-22'!L395+'fhwa 1391 rev 06-22'!L432+'fhwa 1391 rev 06-22'!L469+'fhwa 1391 rev 06-22'!L506+'fhwa 1391 rev 06-22'!L543+'fhwa 1391 rev 06-22'!L580+'fhwa 1391 rev 06-22'!L617+'fhwa 1391 rev 06-22'!L654+'fhwa 1391 rev 06-22'!L691+'fhwa 1391 rev 06-22'!L728+'fhwa 1391 rev 06-22'!L765+'fhwa 1391 rev 06-22'!L802+'fhwa 1391 rev 06-22'!L839+'fhwa 1391 rev 06-22'!L876+'fhwa 1391 rev 06-22'!L913+'fhwa 1391 rev 06-22'!L950+'fhwa 1391 rev 06-22'!L987+'fhwa 1391 rev 06-22'!L1024+'fhwa 1391 rev 06-22'!L1061+'fhwa 1391 rev 06-22'!L1098+'fhwa 1391 rev 06-22'!L1135+'fhwa 1391 rev 06-22'!L1172+'fhwa 1391 rev 06-22'!L1209+'fhwa 1391 rev 06-22'!L1246+'fhwa 1391 rev 06-22'!L1283+'fhwa 1391 rev 06-22'!L1320+'fhwa 1391 rev 06-22'!L1357+'fhwa 1391 rev 06-22'!L1394+'fhwa 1391 rev 06-22'!L1431+'fhwa 1391 rev 06-22'!L1468+'fhwa 1391 rev 06-22'!L1505+'fhwa 1391 rev 06-22'!L1542+'fhwa 1391 rev 06-22'!L1579+'fhwa 1391 rev 06-22'!L1616+'fhwa 1391 rev 06-22'!L1653+'fhwa 1391 rev 06-22'!L1690+'fhwa 1391 rev 06-22'!L1727+'fhwa 1391 rev 06-22'!L1764+'fhwa 1391 rev 06-22'!L1801+'fhwa 1391 rev 06-22'!L1838+'fhwa 1391 rev 06-22'!L1875+'fhwa 1391 rev 06-22'!L1912+'fhwa 1391 rev 06-22'!L1949+'fhwa 1391 rev 06-22'!L1986+'fhwa 1391 rev 06-22'!L2023+'fhwa 1391 rev 06-22'!L2060+'fhwa 1391 rev 06-22'!L2097+'fhwa 1391 rev 06-22'!L2134+'fhwa 1391 rev 06-22'!L2171+'fhwa 1391 rev 06-22'!L2208+'fhwa 1391 rev 06-22'!L2245+'fhwa 1391 rev 06-22'!L2282+'fhwa 1391 rev 06-22'!L2319+'fhwa 1391 rev 06-22'!L2356+'fhwa 1391 rev 06-22'!L2393+'fhwa 1391 rev 06-22'!L2430+'fhwa 1391 rev 06-22'!L2467+'fhwa 1391 rev 06-22'!L2504+'fhwa 1391 rev 06-22'!L2541+'fhwa 1391 rev 06-22'!L2578</f>
        <v>0</v>
      </c>
      <c r="N21" s="98">
        <f>'fhwa 1391 rev 06-22'!M25+'fhwa 1391 rev 06-22'!M62+'fhwa 1391 rev 06-22'!M99+'fhwa 1391 rev 06-22'!M136+'fhwa 1391 rev 06-22'!M173+'fhwa 1391 rev 06-22'!M210+'fhwa 1391 rev 06-22'!M247+'fhwa 1391 rev 06-22'!M284+'fhwa 1391 rev 06-22'!M321+'fhwa 1391 rev 06-22'!M358+'fhwa 1391 rev 06-22'!M395+'fhwa 1391 rev 06-22'!M432+'fhwa 1391 rev 06-22'!M469+'fhwa 1391 rev 06-22'!M506+'fhwa 1391 rev 06-22'!M543+'fhwa 1391 rev 06-22'!M580+'fhwa 1391 rev 06-22'!M617+'fhwa 1391 rev 06-22'!M654+'fhwa 1391 rev 06-22'!M691+'fhwa 1391 rev 06-22'!M728+'fhwa 1391 rev 06-22'!M765+'fhwa 1391 rev 06-22'!M802+'fhwa 1391 rev 06-22'!M839+'fhwa 1391 rev 06-22'!M876+'fhwa 1391 rev 06-22'!M913+'fhwa 1391 rev 06-22'!M950+'fhwa 1391 rev 06-22'!M987+'fhwa 1391 rev 06-22'!M1024+'fhwa 1391 rev 06-22'!M1061+'fhwa 1391 rev 06-22'!M1098+'fhwa 1391 rev 06-22'!M1135+'fhwa 1391 rev 06-22'!M1172+'fhwa 1391 rev 06-22'!M1209+'fhwa 1391 rev 06-22'!M1246+'fhwa 1391 rev 06-22'!M1283+'fhwa 1391 rev 06-22'!M1320+'fhwa 1391 rev 06-22'!M1357+'fhwa 1391 rev 06-22'!M1394+'fhwa 1391 rev 06-22'!M1431+'fhwa 1391 rev 06-22'!M1468+'fhwa 1391 rev 06-22'!M1505+'fhwa 1391 rev 06-22'!M1542+'fhwa 1391 rev 06-22'!M1579+'fhwa 1391 rev 06-22'!M1616+'fhwa 1391 rev 06-22'!M1653+'fhwa 1391 rev 06-22'!M1690+'fhwa 1391 rev 06-22'!M1727+'fhwa 1391 rev 06-22'!M1764+'fhwa 1391 rev 06-22'!M1801+'fhwa 1391 rev 06-22'!M1838+'fhwa 1391 rev 06-22'!M1875+'fhwa 1391 rev 06-22'!M1912+'fhwa 1391 rev 06-22'!M1949+'fhwa 1391 rev 06-22'!M1986+'fhwa 1391 rev 06-22'!M2023+'fhwa 1391 rev 06-22'!M2060+'fhwa 1391 rev 06-22'!M2097+'fhwa 1391 rev 06-22'!M2134+'fhwa 1391 rev 06-22'!M2171+'fhwa 1391 rev 06-22'!M2208+'fhwa 1391 rev 06-22'!M2245+'fhwa 1391 rev 06-22'!M2282+'fhwa 1391 rev 06-22'!M2319+'fhwa 1391 rev 06-22'!M2356+'fhwa 1391 rev 06-22'!M2393+'fhwa 1391 rev 06-22'!M2430+'fhwa 1391 rev 06-22'!M2467+'fhwa 1391 rev 06-22'!M2504+'fhwa 1391 rev 06-22'!M2541+'fhwa 1391 rev 06-22'!M2578</f>
        <v>0</v>
      </c>
      <c r="O21" s="99">
        <f>'fhwa 1391 rev 06-22'!N25+'fhwa 1391 rev 06-22'!N62+'fhwa 1391 rev 06-22'!N99+'fhwa 1391 rev 06-22'!N136+'fhwa 1391 rev 06-22'!N173+'fhwa 1391 rev 06-22'!N210+'fhwa 1391 rev 06-22'!N247+'fhwa 1391 rev 06-22'!N284+'fhwa 1391 rev 06-22'!N321+'fhwa 1391 rev 06-22'!N358+'fhwa 1391 rev 06-22'!N395+'fhwa 1391 rev 06-22'!N432+'fhwa 1391 rev 06-22'!N469+'fhwa 1391 rev 06-22'!N506+'fhwa 1391 rev 06-22'!N543+'fhwa 1391 rev 06-22'!N580+'fhwa 1391 rev 06-22'!N617+'fhwa 1391 rev 06-22'!N654+'fhwa 1391 rev 06-22'!N691+'fhwa 1391 rev 06-22'!N728+'fhwa 1391 rev 06-22'!N765+'fhwa 1391 rev 06-22'!N802+'fhwa 1391 rev 06-22'!N839+'fhwa 1391 rev 06-22'!N876+'fhwa 1391 rev 06-22'!N913+'fhwa 1391 rev 06-22'!N950+'fhwa 1391 rev 06-22'!N987+'fhwa 1391 rev 06-22'!N1024+'fhwa 1391 rev 06-22'!N1061+'fhwa 1391 rev 06-22'!N1098+'fhwa 1391 rev 06-22'!N1135+'fhwa 1391 rev 06-22'!N1172+'fhwa 1391 rev 06-22'!N1209+'fhwa 1391 rev 06-22'!N1246+'fhwa 1391 rev 06-22'!N1283+'fhwa 1391 rev 06-22'!N1320+'fhwa 1391 rev 06-22'!N1357+'fhwa 1391 rev 06-22'!N1394+'fhwa 1391 rev 06-22'!N1431+'fhwa 1391 rev 06-22'!N1468+'fhwa 1391 rev 06-22'!N1505+'fhwa 1391 rev 06-22'!N1542+'fhwa 1391 rev 06-22'!N1579+'fhwa 1391 rev 06-22'!N1616+'fhwa 1391 rev 06-22'!N1653+'fhwa 1391 rev 06-22'!N1690+'fhwa 1391 rev 06-22'!N1727+'fhwa 1391 rev 06-22'!N1764+'fhwa 1391 rev 06-22'!N1801+'fhwa 1391 rev 06-22'!N1838+'fhwa 1391 rev 06-22'!N1875+'fhwa 1391 rev 06-22'!N1912+'fhwa 1391 rev 06-22'!N1949+'fhwa 1391 rev 06-22'!N1986+'fhwa 1391 rev 06-22'!N2023+'fhwa 1391 rev 06-22'!N2060+'fhwa 1391 rev 06-22'!N2097+'fhwa 1391 rev 06-22'!N2134+'fhwa 1391 rev 06-22'!N2171+'fhwa 1391 rev 06-22'!N2208+'fhwa 1391 rev 06-22'!N2245+'fhwa 1391 rev 06-22'!N2282+'fhwa 1391 rev 06-22'!N2319+'fhwa 1391 rev 06-22'!N2356+'fhwa 1391 rev 06-22'!N2393+'fhwa 1391 rev 06-22'!N2430+'fhwa 1391 rev 06-22'!N2467+'fhwa 1391 rev 06-22'!N2504+'fhwa 1391 rev 06-22'!N2541+'fhwa 1391 rev 06-22'!N2578</f>
        <v>0</v>
      </c>
      <c r="P21" s="98">
        <f>'fhwa 1391 rev 06-22'!O25+'fhwa 1391 rev 06-22'!O62+'fhwa 1391 rev 06-22'!O99+'fhwa 1391 rev 06-22'!O136+'fhwa 1391 rev 06-22'!O173+'fhwa 1391 rev 06-22'!O210+'fhwa 1391 rev 06-22'!O247+'fhwa 1391 rev 06-22'!O284+'fhwa 1391 rev 06-22'!O321+'fhwa 1391 rev 06-22'!O358+'fhwa 1391 rev 06-22'!O395+'fhwa 1391 rev 06-22'!O432+'fhwa 1391 rev 06-22'!O469+'fhwa 1391 rev 06-22'!O506+'fhwa 1391 rev 06-22'!O543+'fhwa 1391 rev 06-22'!O580+'fhwa 1391 rev 06-22'!O617+'fhwa 1391 rev 06-22'!O654+'fhwa 1391 rev 06-22'!O691+'fhwa 1391 rev 06-22'!O728+'fhwa 1391 rev 06-22'!O765+'fhwa 1391 rev 06-22'!O802+'fhwa 1391 rev 06-22'!O839+'fhwa 1391 rev 06-22'!O876+'fhwa 1391 rev 06-22'!O913+'fhwa 1391 rev 06-22'!O950+'fhwa 1391 rev 06-22'!O987+'fhwa 1391 rev 06-22'!O1024+'fhwa 1391 rev 06-22'!O1061+'fhwa 1391 rev 06-22'!O1098+'fhwa 1391 rev 06-22'!O1135+'fhwa 1391 rev 06-22'!O1172+'fhwa 1391 rev 06-22'!O1209+'fhwa 1391 rev 06-22'!O1246+'fhwa 1391 rev 06-22'!O1283+'fhwa 1391 rev 06-22'!O1320+'fhwa 1391 rev 06-22'!O1357+'fhwa 1391 rev 06-22'!O1394+'fhwa 1391 rev 06-22'!O1431+'fhwa 1391 rev 06-22'!O1468+'fhwa 1391 rev 06-22'!O1505+'fhwa 1391 rev 06-22'!O1542+'fhwa 1391 rev 06-22'!O1579+'fhwa 1391 rev 06-22'!O1616+'fhwa 1391 rev 06-22'!O1653+'fhwa 1391 rev 06-22'!O1690+'fhwa 1391 rev 06-22'!O1727+'fhwa 1391 rev 06-22'!O1764+'fhwa 1391 rev 06-22'!O1801+'fhwa 1391 rev 06-22'!O1838+'fhwa 1391 rev 06-22'!O1875+'fhwa 1391 rev 06-22'!O1912+'fhwa 1391 rev 06-22'!O1949+'fhwa 1391 rev 06-22'!O1986+'fhwa 1391 rev 06-22'!O2023+'fhwa 1391 rev 06-22'!O2060+'fhwa 1391 rev 06-22'!O2097+'fhwa 1391 rev 06-22'!O2134+'fhwa 1391 rev 06-22'!O2171+'fhwa 1391 rev 06-22'!O2208+'fhwa 1391 rev 06-22'!O2245+'fhwa 1391 rev 06-22'!O2282+'fhwa 1391 rev 06-22'!O2319+'fhwa 1391 rev 06-22'!O2356+'fhwa 1391 rev 06-22'!O2393+'fhwa 1391 rev 06-22'!O2430+'fhwa 1391 rev 06-22'!O2467+'fhwa 1391 rev 06-22'!O2504+'fhwa 1391 rev 06-22'!O2541+'fhwa 1391 rev 06-22'!O2578</f>
        <v>0</v>
      </c>
      <c r="Q21" s="99">
        <f>'fhwa 1391 rev 06-22'!P25+'fhwa 1391 rev 06-22'!P62+'fhwa 1391 rev 06-22'!P99+'fhwa 1391 rev 06-22'!P136+'fhwa 1391 rev 06-22'!P173+'fhwa 1391 rev 06-22'!P210+'fhwa 1391 rev 06-22'!P247+'fhwa 1391 rev 06-22'!P284+'fhwa 1391 rev 06-22'!P321+'fhwa 1391 rev 06-22'!P358+'fhwa 1391 rev 06-22'!P395+'fhwa 1391 rev 06-22'!P432+'fhwa 1391 rev 06-22'!P469+'fhwa 1391 rev 06-22'!P506+'fhwa 1391 rev 06-22'!P543+'fhwa 1391 rev 06-22'!P580+'fhwa 1391 rev 06-22'!P617+'fhwa 1391 rev 06-22'!P654+'fhwa 1391 rev 06-22'!P691+'fhwa 1391 rev 06-22'!P728+'fhwa 1391 rev 06-22'!P765+'fhwa 1391 rev 06-22'!P802+'fhwa 1391 rev 06-22'!P839+'fhwa 1391 rev 06-22'!P876+'fhwa 1391 rev 06-22'!P913+'fhwa 1391 rev 06-22'!P950+'fhwa 1391 rev 06-22'!P987+'fhwa 1391 rev 06-22'!P1024+'fhwa 1391 rev 06-22'!P1061+'fhwa 1391 rev 06-22'!P1098+'fhwa 1391 rev 06-22'!P1135+'fhwa 1391 rev 06-22'!P1172+'fhwa 1391 rev 06-22'!P1209+'fhwa 1391 rev 06-22'!P1246+'fhwa 1391 rev 06-22'!P1283+'fhwa 1391 rev 06-22'!P1320+'fhwa 1391 rev 06-22'!P1357+'fhwa 1391 rev 06-22'!P1394+'fhwa 1391 rev 06-22'!P1431+'fhwa 1391 rev 06-22'!P1468+'fhwa 1391 rev 06-22'!P1505+'fhwa 1391 rev 06-22'!P1542+'fhwa 1391 rev 06-22'!P1579+'fhwa 1391 rev 06-22'!P1616+'fhwa 1391 rev 06-22'!P1653+'fhwa 1391 rev 06-22'!P1690+'fhwa 1391 rev 06-22'!P1727+'fhwa 1391 rev 06-22'!P1764+'fhwa 1391 rev 06-22'!P1801+'fhwa 1391 rev 06-22'!P1838+'fhwa 1391 rev 06-22'!P1875+'fhwa 1391 rev 06-22'!P1912+'fhwa 1391 rev 06-22'!P1949+'fhwa 1391 rev 06-22'!P1986+'fhwa 1391 rev 06-22'!P2023+'fhwa 1391 rev 06-22'!P2060+'fhwa 1391 rev 06-22'!P2097+'fhwa 1391 rev 06-22'!P2134+'fhwa 1391 rev 06-22'!P2171+'fhwa 1391 rev 06-22'!P2208+'fhwa 1391 rev 06-22'!P2245+'fhwa 1391 rev 06-22'!P2282+'fhwa 1391 rev 06-22'!P2319+'fhwa 1391 rev 06-22'!P2356+'fhwa 1391 rev 06-22'!P2393+'fhwa 1391 rev 06-22'!P2430+'fhwa 1391 rev 06-22'!P2467+'fhwa 1391 rev 06-22'!P2504+'fhwa 1391 rev 06-22'!P2541+'fhwa 1391 rev 06-22'!P2578</f>
        <v>0</v>
      </c>
      <c r="R21" s="98">
        <f>'fhwa 1391 rev 06-22'!Q25+'fhwa 1391 rev 06-22'!Q62+'fhwa 1391 rev 06-22'!Q99+'fhwa 1391 rev 06-22'!Q136+'fhwa 1391 rev 06-22'!Q173+'fhwa 1391 rev 06-22'!Q210+'fhwa 1391 rev 06-22'!Q247+'fhwa 1391 rev 06-22'!Q284+'fhwa 1391 rev 06-22'!Q321+'fhwa 1391 rev 06-22'!Q358+'fhwa 1391 rev 06-22'!Q395+'fhwa 1391 rev 06-22'!Q432+'fhwa 1391 rev 06-22'!Q469+'fhwa 1391 rev 06-22'!Q506+'fhwa 1391 rev 06-22'!Q543+'fhwa 1391 rev 06-22'!Q580+'fhwa 1391 rev 06-22'!Q617+'fhwa 1391 rev 06-22'!Q654+'fhwa 1391 rev 06-22'!Q691+'fhwa 1391 rev 06-22'!Q728+'fhwa 1391 rev 06-22'!Q765+'fhwa 1391 rev 06-22'!Q802+'fhwa 1391 rev 06-22'!Q839+'fhwa 1391 rev 06-22'!Q876+'fhwa 1391 rev 06-22'!Q913+'fhwa 1391 rev 06-22'!Q950+'fhwa 1391 rev 06-22'!Q987+'fhwa 1391 rev 06-22'!Q1024+'fhwa 1391 rev 06-22'!Q1061+'fhwa 1391 rev 06-22'!Q1098+'fhwa 1391 rev 06-22'!Q1135+'fhwa 1391 rev 06-22'!Q1172+'fhwa 1391 rev 06-22'!Q1209+'fhwa 1391 rev 06-22'!Q1246+'fhwa 1391 rev 06-22'!Q1283+'fhwa 1391 rev 06-22'!Q1320+'fhwa 1391 rev 06-22'!Q1357+'fhwa 1391 rev 06-22'!Q1394+'fhwa 1391 rev 06-22'!Q1431+'fhwa 1391 rev 06-22'!Q1468+'fhwa 1391 rev 06-22'!Q1505+'fhwa 1391 rev 06-22'!Q1542+'fhwa 1391 rev 06-22'!Q1579+'fhwa 1391 rev 06-22'!Q1616+'fhwa 1391 rev 06-22'!Q1653+'fhwa 1391 rev 06-22'!Q1690+'fhwa 1391 rev 06-22'!Q1727+'fhwa 1391 rev 06-22'!Q1764+'fhwa 1391 rev 06-22'!Q1801+'fhwa 1391 rev 06-22'!Q1838+'fhwa 1391 rev 06-22'!Q1875+'fhwa 1391 rev 06-22'!Q1912+'fhwa 1391 rev 06-22'!Q1949+'fhwa 1391 rev 06-22'!Q1986+'fhwa 1391 rev 06-22'!Q2023+'fhwa 1391 rev 06-22'!Q2060+'fhwa 1391 rev 06-22'!Q2097+'fhwa 1391 rev 06-22'!Q2134+'fhwa 1391 rev 06-22'!Q2171+'fhwa 1391 rev 06-22'!Q2208+'fhwa 1391 rev 06-22'!Q2245+'fhwa 1391 rev 06-22'!Q2282+'fhwa 1391 rev 06-22'!Q2319+'fhwa 1391 rev 06-22'!Q2356+'fhwa 1391 rev 06-22'!Q2393+'fhwa 1391 rev 06-22'!Q2430+'fhwa 1391 rev 06-22'!Q2467+'fhwa 1391 rev 06-22'!Q2504+'fhwa 1391 rev 06-22'!Q2541+'fhwa 1391 rev 06-22'!Q2578</f>
        <v>0</v>
      </c>
      <c r="S21" s="99">
        <f>'fhwa 1391 rev 06-22'!R25+'fhwa 1391 rev 06-22'!R62+'fhwa 1391 rev 06-22'!R99+'fhwa 1391 rev 06-22'!R136+'fhwa 1391 rev 06-22'!R173+'fhwa 1391 rev 06-22'!R210+'fhwa 1391 rev 06-22'!R247+'fhwa 1391 rev 06-22'!R284+'fhwa 1391 rev 06-22'!R321+'fhwa 1391 rev 06-22'!R358+'fhwa 1391 rev 06-22'!R395+'fhwa 1391 rev 06-22'!R432+'fhwa 1391 rev 06-22'!R469+'fhwa 1391 rev 06-22'!R506+'fhwa 1391 rev 06-22'!R543+'fhwa 1391 rev 06-22'!R580+'fhwa 1391 rev 06-22'!R617+'fhwa 1391 rev 06-22'!R654+'fhwa 1391 rev 06-22'!R691+'fhwa 1391 rev 06-22'!R728+'fhwa 1391 rev 06-22'!R765+'fhwa 1391 rev 06-22'!R802+'fhwa 1391 rev 06-22'!R839+'fhwa 1391 rev 06-22'!R876+'fhwa 1391 rev 06-22'!R913+'fhwa 1391 rev 06-22'!R950+'fhwa 1391 rev 06-22'!R987+'fhwa 1391 rev 06-22'!R1024+'fhwa 1391 rev 06-22'!R1061+'fhwa 1391 rev 06-22'!R1098+'fhwa 1391 rev 06-22'!R1135+'fhwa 1391 rev 06-22'!R1172+'fhwa 1391 rev 06-22'!R1209+'fhwa 1391 rev 06-22'!R1246+'fhwa 1391 rev 06-22'!R1283+'fhwa 1391 rev 06-22'!R1320+'fhwa 1391 rev 06-22'!R1357+'fhwa 1391 rev 06-22'!R1394+'fhwa 1391 rev 06-22'!R1431+'fhwa 1391 rev 06-22'!R1468+'fhwa 1391 rev 06-22'!R1505+'fhwa 1391 rev 06-22'!R1542+'fhwa 1391 rev 06-22'!R1579+'fhwa 1391 rev 06-22'!R1616+'fhwa 1391 rev 06-22'!R1653+'fhwa 1391 rev 06-22'!R1690+'fhwa 1391 rev 06-22'!R1727+'fhwa 1391 rev 06-22'!R1764+'fhwa 1391 rev 06-22'!R1801+'fhwa 1391 rev 06-22'!R1838+'fhwa 1391 rev 06-22'!R1875+'fhwa 1391 rev 06-22'!R1912+'fhwa 1391 rev 06-22'!R1949+'fhwa 1391 rev 06-22'!R1986+'fhwa 1391 rev 06-22'!R2023+'fhwa 1391 rev 06-22'!R2060+'fhwa 1391 rev 06-22'!R2097+'fhwa 1391 rev 06-22'!R2134+'fhwa 1391 rev 06-22'!R2171+'fhwa 1391 rev 06-22'!R2208+'fhwa 1391 rev 06-22'!R2245+'fhwa 1391 rev 06-22'!R2282+'fhwa 1391 rev 06-22'!R2319+'fhwa 1391 rev 06-22'!R2356+'fhwa 1391 rev 06-22'!R2393+'fhwa 1391 rev 06-22'!R2430+'fhwa 1391 rev 06-22'!R2467+'fhwa 1391 rev 06-22'!R2504+'fhwa 1391 rev 06-22'!R2541+'fhwa 1391 rev 06-22'!R2578</f>
        <v>0</v>
      </c>
      <c r="T21" s="103">
        <f>'fhwa 1391 rev 06-22'!S25+'fhwa 1391 rev 06-22'!S62+'fhwa 1391 rev 06-22'!S99+'fhwa 1391 rev 06-22'!S136+'fhwa 1391 rev 06-22'!S173+'fhwa 1391 rev 06-22'!S210+'fhwa 1391 rev 06-22'!S247+'fhwa 1391 rev 06-22'!S284+'fhwa 1391 rev 06-22'!S321+'fhwa 1391 rev 06-22'!S358+'fhwa 1391 rev 06-22'!S395+'fhwa 1391 rev 06-22'!S432+'fhwa 1391 rev 06-22'!S469+'fhwa 1391 rev 06-22'!S506+'fhwa 1391 rev 06-22'!S543+'fhwa 1391 rev 06-22'!S580+'fhwa 1391 rev 06-22'!S617+'fhwa 1391 rev 06-22'!S654+'fhwa 1391 rev 06-22'!S691+'fhwa 1391 rev 06-22'!S728+'fhwa 1391 rev 06-22'!S765+'fhwa 1391 rev 06-22'!S802+'fhwa 1391 rev 06-22'!S839+'fhwa 1391 rev 06-22'!S876+'fhwa 1391 rev 06-22'!S913+'fhwa 1391 rev 06-22'!S950+'fhwa 1391 rev 06-22'!S987+'fhwa 1391 rev 06-22'!S1024+'fhwa 1391 rev 06-22'!S1061+'fhwa 1391 rev 06-22'!S1098+'fhwa 1391 rev 06-22'!S1135+'fhwa 1391 rev 06-22'!S1172+'fhwa 1391 rev 06-22'!S1209+'fhwa 1391 rev 06-22'!S1246+'fhwa 1391 rev 06-22'!S1283+'fhwa 1391 rev 06-22'!S1320+'fhwa 1391 rev 06-22'!S1357+'fhwa 1391 rev 06-22'!S1394+'fhwa 1391 rev 06-22'!S1431+'fhwa 1391 rev 06-22'!S1468+'fhwa 1391 rev 06-22'!S1505+'fhwa 1391 rev 06-22'!S1542+'fhwa 1391 rev 06-22'!S1579+'fhwa 1391 rev 06-22'!S1616+'fhwa 1391 rev 06-22'!S1653+'fhwa 1391 rev 06-22'!S1690+'fhwa 1391 rev 06-22'!S1727+'fhwa 1391 rev 06-22'!S1764+'fhwa 1391 rev 06-22'!S1801+'fhwa 1391 rev 06-22'!S1838+'fhwa 1391 rev 06-22'!S1875+'fhwa 1391 rev 06-22'!S1912+'fhwa 1391 rev 06-22'!S1949+'fhwa 1391 rev 06-22'!S1986+'fhwa 1391 rev 06-22'!S2023+'fhwa 1391 rev 06-22'!S2060+'fhwa 1391 rev 06-22'!S2097+'fhwa 1391 rev 06-22'!S2134+'fhwa 1391 rev 06-22'!S2171+'fhwa 1391 rev 06-22'!S2208+'fhwa 1391 rev 06-22'!S2245+'fhwa 1391 rev 06-22'!S2282+'fhwa 1391 rev 06-22'!S2319+'fhwa 1391 rev 06-22'!S2356+'fhwa 1391 rev 06-22'!S2393+'fhwa 1391 rev 06-22'!S2430+'fhwa 1391 rev 06-22'!S2467+'fhwa 1391 rev 06-22'!S2504+'fhwa 1391 rev 06-22'!S2541+'fhwa 1391 rev 06-22'!S2578</f>
        <v>0</v>
      </c>
      <c r="U21" s="82">
        <f>'fhwa 1391 rev 06-22'!T25+'fhwa 1391 rev 06-22'!T62+'fhwa 1391 rev 06-22'!T99+'fhwa 1391 rev 06-22'!T136+'fhwa 1391 rev 06-22'!T173+'fhwa 1391 rev 06-22'!T210+'fhwa 1391 rev 06-22'!T247+'fhwa 1391 rev 06-22'!T284+'fhwa 1391 rev 06-22'!T321+'fhwa 1391 rev 06-22'!T358+'fhwa 1391 rev 06-22'!T395+'fhwa 1391 rev 06-22'!T432+'fhwa 1391 rev 06-22'!T469+'fhwa 1391 rev 06-22'!T506+'fhwa 1391 rev 06-22'!T543+'fhwa 1391 rev 06-22'!T580+'fhwa 1391 rev 06-22'!T617+'fhwa 1391 rev 06-22'!T654+'fhwa 1391 rev 06-22'!T691+'fhwa 1391 rev 06-22'!T728+'fhwa 1391 rev 06-22'!T765+'fhwa 1391 rev 06-22'!T802+'fhwa 1391 rev 06-22'!T839+'fhwa 1391 rev 06-22'!T876+'fhwa 1391 rev 06-22'!T913+'fhwa 1391 rev 06-22'!T950+'fhwa 1391 rev 06-22'!T987+'fhwa 1391 rev 06-22'!T1024+'fhwa 1391 rev 06-22'!T1061+'fhwa 1391 rev 06-22'!T1098+'fhwa 1391 rev 06-22'!T1135+'fhwa 1391 rev 06-22'!T1172+'fhwa 1391 rev 06-22'!T1209+'fhwa 1391 rev 06-22'!T1246+'fhwa 1391 rev 06-22'!T1283+'fhwa 1391 rev 06-22'!T1320+'fhwa 1391 rev 06-22'!T1357+'fhwa 1391 rev 06-22'!T1394+'fhwa 1391 rev 06-22'!T1431+'fhwa 1391 rev 06-22'!T1468+'fhwa 1391 rev 06-22'!T1505+'fhwa 1391 rev 06-22'!T1542+'fhwa 1391 rev 06-22'!T1579+'fhwa 1391 rev 06-22'!T1616+'fhwa 1391 rev 06-22'!T1653+'fhwa 1391 rev 06-22'!T1690+'fhwa 1391 rev 06-22'!T1727+'fhwa 1391 rev 06-22'!T1764+'fhwa 1391 rev 06-22'!T1801+'fhwa 1391 rev 06-22'!T1838+'fhwa 1391 rev 06-22'!T1875+'fhwa 1391 rev 06-22'!T1912+'fhwa 1391 rev 06-22'!T1949+'fhwa 1391 rev 06-22'!T1986+'fhwa 1391 rev 06-22'!T2023+'fhwa 1391 rev 06-22'!T2060+'fhwa 1391 rev 06-22'!T2097+'fhwa 1391 rev 06-22'!T2134+'fhwa 1391 rev 06-22'!T2171+'fhwa 1391 rev 06-22'!T2208+'fhwa 1391 rev 06-22'!T2245+'fhwa 1391 rev 06-22'!T2282+'fhwa 1391 rev 06-22'!T2319+'fhwa 1391 rev 06-22'!T2356+'fhwa 1391 rev 06-22'!T2393+'fhwa 1391 rev 06-22'!T2430+'fhwa 1391 rev 06-22'!T2467+'fhwa 1391 rev 06-22'!T2504+'fhwa 1391 rev 06-22'!T2541+'fhwa 1391 rev 06-22'!T2578</f>
        <v>0</v>
      </c>
      <c r="V21" s="103">
        <f>'fhwa 1391 rev 06-22'!U25+'fhwa 1391 rev 06-22'!U62+'fhwa 1391 rev 06-22'!U99+'fhwa 1391 rev 06-22'!U136+'fhwa 1391 rev 06-22'!U173+'fhwa 1391 rev 06-22'!U210+'fhwa 1391 rev 06-22'!U247+'fhwa 1391 rev 06-22'!U284+'fhwa 1391 rev 06-22'!U321+'fhwa 1391 rev 06-22'!U358+'fhwa 1391 rev 06-22'!U395+'fhwa 1391 rev 06-22'!U432+'fhwa 1391 rev 06-22'!U469+'fhwa 1391 rev 06-22'!U506+'fhwa 1391 rev 06-22'!U543+'fhwa 1391 rev 06-22'!U580+'fhwa 1391 rev 06-22'!U617+'fhwa 1391 rev 06-22'!U654+'fhwa 1391 rev 06-22'!U691+'fhwa 1391 rev 06-22'!U728+'fhwa 1391 rev 06-22'!U765+'fhwa 1391 rev 06-22'!U802+'fhwa 1391 rev 06-22'!U839+'fhwa 1391 rev 06-22'!U876+'fhwa 1391 rev 06-22'!U913+'fhwa 1391 rev 06-22'!U950+'fhwa 1391 rev 06-22'!U987+'fhwa 1391 rev 06-22'!U1024+'fhwa 1391 rev 06-22'!U1061+'fhwa 1391 rev 06-22'!U1098+'fhwa 1391 rev 06-22'!U1135+'fhwa 1391 rev 06-22'!U1172+'fhwa 1391 rev 06-22'!U1209+'fhwa 1391 rev 06-22'!U1246+'fhwa 1391 rev 06-22'!U1283+'fhwa 1391 rev 06-22'!U1320+'fhwa 1391 rev 06-22'!U1357+'fhwa 1391 rev 06-22'!U1394+'fhwa 1391 rev 06-22'!U1431+'fhwa 1391 rev 06-22'!U1468+'fhwa 1391 rev 06-22'!U1505+'fhwa 1391 rev 06-22'!U1542+'fhwa 1391 rev 06-22'!U1579+'fhwa 1391 rev 06-22'!U1616+'fhwa 1391 rev 06-22'!U1653+'fhwa 1391 rev 06-22'!U1690+'fhwa 1391 rev 06-22'!U1727+'fhwa 1391 rev 06-22'!U1764+'fhwa 1391 rev 06-22'!U1801+'fhwa 1391 rev 06-22'!U1838+'fhwa 1391 rev 06-22'!U1875+'fhwa 1391 rev 06-22'!U1912+'fhwa 1391 rev 06-22'!U1949+'fhwa 1391 rev 06-22'!U1986+'fhwa 1391 rev 06-22'!U2023+'fhwa 1391 rev 06-22'!U2060+'fhwa 1391 rev 06-22'!U2097+'fhwa 1391 rev 06-22'!U2134+'fhwa 1391 rev 06-22'!U2171+'fhwa 1391 rev 06-22'!U2208+'fhwa 1391 rev 06-22'!U2245+'fhwa 1391 rev 06-22'!U2282+'fhwa 1391 rev 06-22'!U2319+'fhwa 1391 rev 06-22'!U2356+'fhwa 1391 rev 06-22'!U2393+'fhwa 1391 rev 06-22'!U2430+'fhwa 1391 rev 06-22'!U2467+'fhwa 1391 rev 06-22'!U2504+'fhwa 1391 rev 06-22'!U2541+'fhwa 1391 rev 06-22'!U2578</f>
        <v>0</v>
      </c>
      <c r="W21" s="104">
        <f>'fhwa 1391 rev 06-22'!V25+'fhwa 1391 rev 06-22'!V62+'fhwa 1391 rev 06-22'!V99+'fhwa 1391 rev 06-22'!V136+'fhwa 1391 rev 06-22'!V173+'fhwa 1391 rev 06-22'!V210+'fhwa 1391 rev 06-22'!V247+'fhwa 1391 rev 06-22'!V284+'fhwa 1391 rev 06-22'!V321+'fhwa 1391 rev 06-22'!V358+'fhwa 1391 rev 06-22'!V395+'fhwa 1391 rev 06-22'!V432+'fhwa 1391 rev 06-22'!V469+'fhwa 1391 rev 06-22'!V506+'fhwa 1391 rev 06-22'!V543+'fhwa 1391 rev 06-22'!V580+'fhwa 1391 rev 06-22'!V617+'fhwa 1391 rev 06-22'!V654+'fhwa 1391 rev 06-22'!V691+'fhwa 1391 rev 06-22'!V728+'fhwa 1391 rev 06-22'!V765+'fhwa 1391 rev 06-22'!V802+'fhwa 1391 rev 06-22'!V839+'fhwa 1391 rev 06-22'!V876+'fhwa 1391 rev 06-22'!V913+'fhwa 1391 rev 06-22'!V950+'fhwa 1391 rev 06-22'!V987+'fhwa 1391 rev 06-22'!V1024+'fhwa 1391 rev 06-22'!V1061+'fhwa 1391 rev 06-22'!V1098+'fhwa 1391 rev 06-22'!V1135+'fhwa 1391 rev 06-22'!V1172+'fhwa 1391 rev 06-22'!V1209+'fhwa 1391 rev 06-22'!V1246+'fhwa 1391 rev 06-22'!V1283+'fhwa 1391 rev 06-22'!V1320+'fhwa 1391 rev 06-22'!V1357+'fhwa 1391 rev 06-22'!V1394+'fhwa 1391 rev 06-22'!V1431+'fhwa 1391 rev 06-22'!V1468+'fhwa 1391 rev 06-22'!V1505+'fhwa 1391 rev 06-22'!V1542+'fhwa 1391 rev 06-22'!V1579+'fhwa 1391 rev 06-22'!V1616+'fhwa 1391 rev 06-22'!V1653+'fhwa 1391 rev 06-22'!V1690+'fhwa 1391 rev 06-22'!V1727+'fhwa 1391 rev 06-22'!V1764+'fhwa 1391 rev 06-22'!V1801+'fhwa 1391 rev 06-22'!V1838+'fhwa 1391 rev 06-22'!V1875+'fhwa 1391 rev 06-22'!V1912+'fhwa 1391 rev 06-22'!V1949+'fhwa 1391 rev 06-22'!V1986+'fhwa 1391 rev 06-22'!V2023+'fhwa 1391 rev 06-22'!V2060+'fhwa 1391 rev 06-22'!V2097+'fhwa 1391 rev 06-22'!V2134+'fhwa 1391 rev 06-22'!V2171+'fhwa 1391 rev 06-22'!V2208+'fhwa 1391 rev 06-22'!V2245+'fhwa 1391 rev 06-22'!V2282+'fhwa 1391 rev 06-22'!V2319+'fhwa 1391 rev 06-22'!V2356+'fhwa 1391 rev 06-22'!V2393+'fhwa 1391 rev 06-22'!V2430+'fhwa 1391 rev 06-22'!V2467+'fhwa 1391 rev 06-22'!V2504+'fhwa 1391 rev 06-22'!V2541+'fhwa 1391 rev 06-22'!V2578</f>
        <v>0</v>
      </c>
      <c r="X21" s="98">
        <f>'fhwa 1391 rev 06-22'!W25+'fhwa 1391 rev 06-22'!W62+'fhwa 1391 rev 06-22'!W99+'fhwa 1391 rev 06-22'!W136+'fhwa 1391 rev 06-22'!W173+'fhwa 1391 rev 06-22'!W210+'fhwa 1391 rev 06-22'!W247+'fhwa 1391 rev 06-22'!W284+'fhwa 1391 rev 06-22'!W321+'fhwa 1391 rev 06-22'!W358+'fhwa 1391 rev 06-22'!W395+'fhwa 1391 rev 06-22'!W432+'fhwa 1391 rev 06-22'!W469+'fhwa 1391 rev 06-22'!W506+'fhwa 1391 rev 06-22'!W543+'fhwa 1391 rev 06-22'!W580+'fhwa 1391 rev 06-22'!W617+'fhwa 1391 rev 06-22'!W654+'fhwa 1391 rev 06-22'!W691+'fhwa 1391 rev 06-22'!W728+'fhwa 1391 rev 06-22'!W765+'fhwa 1391 rev 06-22'!W802+'fhwa 1391 rev 06-22'!W839+'fhwa 1391 rev 06-22'!W876+'fhwa 1391 rev 06-22'!W913+'fhwa 1391 rev 06-22'!W950+'fhwa 1391 rev 06-22'!W987+'fhwa 1391 rev 06-22'!W1024+'fhwa 1391 rev 06-22'!W1061+'fhwa 1391 rev 06-22'!W1098+'fhwa 1391 rev 06-22'!W1135+'fhwa 1391 rev 06-22'!W1172+'fhwa 1391 rev 06-22'!W1209+'fhwa 1391 rev 06-22'!W1246+'fhwa 1391 rev 06-22'!W1283+'fhwa 1391 rev 06-22'!W1320+'fhwa 1391 rev 06-22'!W1357+'fhwa 1391 rev 06-22'!W1394+'fhwa 1391 rev 06-22'!W1431+'fhwa 1391 rev 06-22'!W1468+'fhwa 1391 rev 06-22'!W1505+'fhwa 1391 rev 06-22'!W1542+'fhwa 1391 rev 06-22'!W1579+'fhwa 1391 rev 06-22'!W1616+'fhwa 1391 rev 06-22'!W1653+'fhwa 1391 rev 06-22'!W1690+'fhwa 1391 rev 06-22'!W1727+'fhwa 1391 rev 06-22'!W1764+'fhwa 1391 rev 06-22'!W1801+'fhwa 1391 rev 06-22'!W1838+'fhwa 1391 rev 06-22'!W1875+'fhwa 1391 rev 06-22'!W1912+'fhwa 1391 rev 06-22'!W1949+'fhwa 1391 rev 06-22'!W1986+'fhwa 1391 rev 06-22'!W2023+'fhwa 1391 rev 06-22'!W2060+'fhwa 1391 rev 06-22'!W2097+'fhwa 1391 rev 06-22'!W2134+'fhwa 1391 rev 06-22'!W2171+'fhwa 1391 rev 06-22'!W2208+'fhwa 1391 rev 06-22'!W2245+'fhwa 1391 rev 06-22'!W2282+'fhwa 1391 rev 06-22'!W2319+'fhwa 1391 rev 06-22'!W2356+'fhwa 1391 rev 06-22'!W2393+'fhwa 1391 rev 06-22'!W2430+'fhwa 1391 rev 06-22'!W2467+'fhwa 1391 rev 06-22'!W2504+'fhwa 1391 rev 06-22'!W2541+'fhwa 1391 rev 06-22'!W2578</f>
        <v>0</v>
      </c>
      <c r="AA21" s="20">
        <f>G17</f>
        <v>0</v>
      </c>
      <c r="AB21" t="s">
        <v>48</v>
      </c>
      <c r="AC21" s="19" t="s">
        <v>67</v>
      </c>
      <c r="AD21" s="19" t="s">
        <v>62</v>
      </c>
      <c r="AE21" s="19"/>
      <c r="AL21" t="s">
        <v>71</v>
      </c>
    </row>
    <row r="22" spans="2:38" ht="16.5" thickBot="1" x14ac:dyDescent="0.25">
      <c r="B22" s="13" t="s">
        <v>14</v>
      </c>
      <c r="C22" s="116">
        <f t="shared" si="0"/>
        <v>0</v>
      </c>
      <c r="D22" s="117">
        <f t="shared" si="0"/>
        <v>0</v>
      </c>
      <c r="E22" s="118">
        <f t="shared" si="1"/>
        <v>0</v>
      </c>
      <c r="F22" s="117">
        <f t="shared" si="1"/>
        <v>0</v>
      </c>
      <c r="G22" s="97">
        <f>'fhwa 1391 rev 06-22'!F26+'fhwa 1391 rev 06-22'!F63+'fhwa 1391 rev 06-22'!F100+'fhwa 1391 rev 06-22'!F137+'fhwa 1391 rev 06-22'!F174+'fhwa 1391 rev 06-22'!F211+'fhwa 1391 rev 06-22'!F248+'fhwa 1391 rev 06-22'!F285+'fhwa 1391 rev 06-22'!F322+'fhwa 1391 rev 06-22'!F359+'fhwa 1391 rev 06-22'!F396+'fhwa 1391 rev 06-22'!F433+'fhwa 1391 rev 06-22'!F470+'fhwa 1391 rev 06-22'!F507+'fhwa 1391 rev 06-22'!F544+'fhwa 1391 rev 06-22'!F581+'fhwa 1391 rev 06-22'!F618+'fhwa 1391 rev 06-22'!F655+'fhwa 1391 rev 06-22'!F692+'fhwa 1391 rev 06-22'!F729+'fhwa 1391 rev 06-22'!F766+'fhwa 1391 rev 06-22'!F803+'fhwa 1391 rev 06-22'!F840+'fhwa 1391 rev 06-22'!F877+'fhwa 1391 rev 06-22'!F914+'fhwa 1391 rev 06-22'!F951+'fhwa 1391 rev 06-22'!F988+'fhwa 1391 rev 06-22'!F1025+'fhwa 1391 rev 06-22'!F1062+'fhwa 1391 rev 06-22'!F1099+'fhwa 1391 rev 06-22'!F1136+'fhwa 1391 rev 06-22'!F1173+'fhwa 1391 rev 06-22'!F1210+'fhwa 1391 rev 06-22'!F1247+'fhwa 1391 rev 06-22'!F1284+'fhwa 1391 rev 06-22'!F1321+'fhwa 1391 rev 06-22'!F1358+'fhwa 1391 rev 06-22'!F1395+'fhwa 1391 rev 06-22'!F1432+'fhwa 1391 rev 06-22'!F1469+'fhwa 1391 rev 06-22'!F1506+'fhwa 1391 rev 06-22'!F1543+'fhwa 1391 rev 06-22'!F1580+'fhwa 1391 rev 06-22'!F1617+'fhwa 1391 rev 06-22'!F1654+'fhwa 1391 rev 06-22'!F1691+'fhwa 1391 rev 06-22'!F1728+'fhwa 1391 rev 06-22'!F1765+'fhwa 1391 rev 06-22'!F1802+'fhwa 1391 rev 06-22'!F1839+'fhwa 1391 rev 06-22'!F1876+'fhwa 1391 rev 06-22'!F1913+'fhwa 1391 rev 06-22'!F1950+'fhwa 1391 rev 06-22'!F1987+'fhwa 1391 rev 06-22'!F2024+'fhwa 1391 rev 06-22'!F2061+'fhwa 1391 rev 06-22'!F2098+'fhwa 1391 rev 06-22'!F2135+'fhwa 1391 rev 06-22'!F2172+'fhwa 1391 rev 06-22'!F2209+'fhwa 1391 rev 06-22'!F2246+'fhwa 1391 rev 06-22'!F2283+'fhwa 1391 rev 06-22'!F2320+'fhwa 1391 rev 06-22'!F2357+'fhwa 1391 rev 06-22'!F2394+'fhwa 1391 rev 06-22'!F2431+'fhwa 1391 rev 06-22'!F2468+'fhwa 1391 rev 06-22'!F2505+'fhwa 1391 rev 06-22'!F2542+'fhwa 1391 rev 06-22'!F2579</f>
        <v>0</v>
      </c>
      <c r="H22" s="98">
        <f>'fhwa 1391 rev 06-22'!G26+'fhwa 1391 rev 06-22'!G63+'fhwa 1391 rev 06-22'!G100+'fhwa 1391 rev 06-22'!G137+'fhwa 1391 rev 06-22'!G174+'fhwa 1391 rev 06-22'!G211+'fhwa 1391 rev 06-22'!G248+'fhwa 1391 rev 06-22'!G285+'fhwa 1391 rev 06-22'!G322+'fhwa 1391 rev 06-22'!G359+'fhwa 1391 rev 06-22'!G396+'fhwa 1391 rev 06-22'!G433+'fhwa 1391 rev 06-22'!G470+'fhwa 1391 rev 06-22'!G507+'fhwa 1391 rev 06-22'!G544+'fhwa 1391 rev 06-22'!G581+'fhwa 1391 rev 06-22'!G618+'fhwa 1391 rev 06-22'!G655+'fhwa 1391 rev 06-22'!G692+'fhwa 1391 rev 06-22'!G729+'fhwa 1391 rev 06-22'!G766+'fhwa 1391 rev 06-22'!G803+'fhwa 1391 rev 06-22'!G840+'fhwa 1391 rev 06-22'!G877+'fhwa 1391 rev 06-22'!G914+'fhwa 1391 rev 06-22'!G951+'fhwa 1391 rev 06-22'!G988+'fhwa 1391 rev 06-22'!G1025+'fhwa 1391 rev 06-22'!G1062+'fhwa 1391 rev 06-22'!G1099+'fhwa 1391 rev 06-22'!G1136+'fhwa 1391 rev 06-22'!G1173+'fhwa 1391 rev 06-22'!G1210+'fhwa 1391 rev 06-22'!G1247+'fhwa 1391 rev 06-22'!G1284+'fhwa 1391 rev 06-22'!G1321+'fhwa 1391 rev 06-22'!G1358+'fhwa 1391 rev 06-22'!G1395+'fhwa 1391 rev 06-22'!G1432+'fhwa 1391 rev 06-22'!G1469+'fhwa 1391 rev 06-22'!G1506+'fhwa 1391 rev 06-22'!G1543+'fhwa 1391 rev 06-22'!G1580+'fhwa 1391 rev 06-22'!G1617+'fhwa 1391 rev 06-22'!G1654+'fhwa 1391 rev 06-22'!G1691+'fhwa 1391 rev 06-22'!G1728+'fhwa 1391 rev 06-22'!G1765+'fhwa 1391 rev 06-22'!G1802+'fhwa 1391 rev 06-22'!G1839+'fhwa 1391 rev 06-22'!G1876+'fhwa 1391 rev 06-22'!G1913+'fhwa 1391 rev 06-22'!G1950+'fhwa 1391 rev 06-22'!G1987+'fhwa 1391 rev 06-22'!G2024+'fhwa 1391 rev 06-22'!G2061+'fhwa 1391 rev 06-22'!G2098+'fhwa 1391 rev 06-22'!G2135+'fhwa 1391 rev 06-22'!G2172+'fhwa 1391 rev 06-22'!G2209+'fhwa 1391 rev 06-22'!G2246+'fhwa 1391 rev 06-22'!G2283+'fhwa 1391 rev 06-22'!G2320+'fhwa 1391 rev 06-22'!G2357+'fhwa 1391 rev 06-22'!G2394+'fhwa 1391 rev 06-22'!G2431+'fhwa 1391 rev 06-22'!G2468+'fhwa 1391 rev 06-22'!G2505+'fhwa 1391 rev 06-22'!G2542+'fhwa 1391 rev 06-22'!G2579</f>
        <v>0</v>
      </c>
      <c r="I22" s="99">
        <f>'fhwa 1391 rev 06-22'!H26+'fhwa 1391 rev 06-22'!H63+'fhwa 1391 rev 06-22'!H100+'fhwa 1391 rev 06-22'!H137+'fhwa 1391 rev 06-22'!H174+'fhwa 1391 rev 06-22'!H211+'fhwa 1391 rev 06-22'!H248+'fhwa 1391 rev 06-22'!H285+'fhwa 1391 rev 06-22'!H322+'fhwa 1391 rev 06-22'!H359+'fhwa 1391 rev 06-22'!H396+'fhwa 1391 rev 06-22'!H433+'fhwa 1391 rev 06-22'!H470+'fhwa 1391 rev 06-22'!H507+'fhwa 1391 rev 06-22'!H544+'fhwa 1391 rev 06-22'!H581+'fhwa 1391 rev 06-22'!H618+'fhwa 1391 rev 06-22'!H655+'fhwa 1391 rev 06-22'!H692+'fhwa 1391 rev 06-22'!H729+'fhwa 1391 rev 06-22'!H766+'fhwa 1391 rev 06-22'!H803+'fhwa 1391 rev 06-22'!H840+'fhwa 1391 rev 06-22'!H877+'fhwa 1391 rev 06-22'!H914+'fhwa 1391 rev 06-22'!H951+'fhwa 1391 rev 06-22'!H988+'fhwa 1391 rev 06-22'!H1025+'fhwa 1391 rev 06-22'!H1062+'fhwa 1391 rev 06-22'!H1099+'fhwa 1391 rev 06-22'!H1136+'fhwa 1391 rev 06-22'!H1173+'fhwa 1391 rev 06-22'!H1210+'fhwa 1391 rev 06-22'!H1247+'fhwa 1391 rev 06-22'!H1284+'fhwa 1391 rev 06-22'!H1321+'fhwa 1391 rev 06-22'!H1358+'fhwa 1391 rev 06-22'!H1395+'fhwa 1391 rev 06-22'!H1432+'fhwa 1391 rev 06-22'!H1469+'fhwa 1391 rev 06-22'!H1506+'fhwa 1391 rev 06-22'!H1543+'fhwa 1391 rev 06-22'!H1580+'fhwa 1391 rev 06-22'!H1617+'fhwa 1391 rev 06-22'!H1654+'fhwa 1391 rev 06-22'!H1691+'fhwa 1391 rev 06-22'!H1728+'fhwa 1391 rev 06-22'!H1765+'fhwa 1391 rev 06-22'!H1802+'fhwa 1391 rev 06-22'!H1839+'fhwa 1391 rev 06-22'!H1876+'fhwa 1391 rev 06-22'!H1913+'fhwa 1391 rev 06-22'!H1950+'fhwa 1391 rev 06-22'!H1987+'fhwa 1391 rev 06-22'!H2024+'fhwa 1391 rev 06-22'!H2061+'fhwa 1391 rev 06-22'!H2098+'fhwa 1391 rev 06-22'!H2135+'fhwa 1391 rev 06-22'!H2172+'fhwa 1391 rev 06-22'!H2209+'fhwa 1391 rev 06-22'!H2246+'fhwa 1391 rev 06-22'!H2283+'fhwa 1391 rev 06-22'!H2320+'fhwa 1391 rev 06-22'!H2357+'fhwa 1391 rev 06-22'!H2394+'fhwa 1391 rev 06-22'!H2431+'fhwa 1391 rev 06-22'!H2468+'fhwa 1391 rev 06-22'!H2505+'fhwa 1391 rev 06-22'!H2542+'fhwa 1391 rev 06-22'!H2579</f>
        <v>0</v>
      </c>
      <c r="J22" s="98">
        <f>'fhwa 1391 rev 06-22'!I26+'fhwa 1391 rev 06-22'!I63+'fhwa 1391 rev 06-22'!I100+'fhwa 1391 rev 06-22'!I137+'fhwa 1391 rev 06-22'!I174+'fhwa 1391 rev 06-22'!I211+'fhwa 1391 rev 06-22'!I248+'fhwa 1391 rev 06-22'!I285+'fhwa 1391 rev 06-22'!I322+'fhwa 1391 rev 06-22'!I359+'fhwa 1391 rev 06-22'!I396+'fhwa 1391 rev 06-22'!I433+'fhwa 1391 rev 06-22'!I470+'fhwa 1391 rev 06-22'!I507+'fhwa 1391 rev 06-22'!I544+'fhwa 1391 rev 06-22'!I581+'fhwa 1391 rev 06-22'!I618+'fhwa 1391 rev 06-22'!I655+'fhwa 1391 rev 06-22'!I692+'fhwa 1391 rev 06-22'!I729+'fhwa 1391 rev 06-22'!I766+'fhwa 1391 rev 06-22'!I803+'fhwa 1391 rev 06-22'!I840+'fhwa 1391 rev 06-22'!I877+'fhwa 1391 rev 06-22'!I914+'fhwa 1391 rev 06-22'!I951+'fhwa 1391 rev 06-22'!I988+'fhwa 1391 rev 06-22'!I1025+'fhwa 1391 rev 06-22'!I1062+'fhwa 1391 rev 06-22'!I1099+'fhwa 1391 rev 06-22'!I1136+'fhwa 1391 rev 06-22'!I1173+'fhwa 1391 rev 06-22'!I1210+'fhwa 1391 rev 06-22'!I1247+'fhwa 1391 rev 06-22'!I1284+'fhwa 1391 rev 06-22'!I1321+'fhwa 1391 rev 06-22'!I1358+'fhwa 1391 rev 06-22'!I1395+'fhwa 1391 rev 06-22'!I1432+'fhwa 1391 rev 06-22'!I1469+'fhwa 1391 rev 06-22'!I1506+'fhwa 1391 rev 06-22'!I1543+'fhwa 1391 rev 06-22'!I1580+'fhwa 1391 rev 06-22'!I1617+'fhwa 1391 rev 06-22'!I1654+'fhwa 1391 rev 06-22'!I1691+'fhwa 1391 rev 06-22'!I1728+'fhwa 1391 rev 06-22'!I1765+'fhwa 1391 rev 06-22'!I1802+'fhwa 1391 rev 06-22'!I1839+'fhwa 1391 rev 06-22'!I1876+'fhwa 1391 rev 06-22'!I1913+'fhwa 1391 rev 06-22'!I1950+'fhwa 1391 rev 06-22'!I1987+'fhwa 1391 rev 06-22'!I2024+'fhwa 1391 rev 06-22'!I2061+'fhwa 1391 rev 06-22'!I2098+'fhwa 1391 rev 06-22'!I2135+'fhwa 1391 rev 06-22'!I2172+'fhwa 1391 rev 06-22'!I2209+'fhwa 1391 rev 06-22'!I2246+'fhwa 1391 rev 06-22'!I2283+'fhwa 1391 rev 06-22'!I2320+'fhwa 1391 rev 06-22'!I2357+'fhwa 1391 rev 06-22'!I2394+'fhwa 1391 rev 06-22'!I2431+'fhwa 1391 rev 06-22'!I2468+'fhwa 1391 rev 06-22'!I2505+'fhwa 1391 rev 06-22'!I2542+'fhwa 1391 rev 06-22'!I2579</f>
        <v>0</v>
      </c>
      <c r="K22" s="99">
        <f>'fhwa 1391 rev 06-22'!J26+'fhwa 1391 rev 06-22'!J63+'fhwa 1391 rev 06-22'!J100+'fhwa 1391 rev 06-22'!J137+'fhwa 1391 rev 06-22'!J174+'fhwa 1391 rev 06-22'!J211+'fhwa 1391 rev 06-22'!J248+'fhwa 1391 rev 06-22'!J285+'fhwa 1391 rev 06-22'!J322+'fhwa 1391 rev 06-22'!J359+'fhwa 1391 rev 06-22'!J396+'fhwa 1391 rev 06-22'!J433+'fhwa 1391 rev 06-22'!J470+'fhwa 1391 rev 06-22'!J507+'fhwa 1391 rev 06-22'!J544+'fhwa 1391 rev 06-22'!J581+'fhwa 1391 rev 06-22'!J618+'fhwa 1391 rev 06-22'!J655+'fhwa 1391 rev 06-22'!J692+'fhwa 1391 rev 06-22'!J729+'fhwa 1391 rev 06-22'!J766+'fhwa 1391 rev 06-22'!J803+'fhwa 1391 rev 06-22'!J840+'fhwa 1391 rev 06-22'!J877+'fhwa 1391 rev 06-22'!J914+'fhwa 1391 rev 06-22'!J951+'fhwa 1391 rev 06-22'!J988+'fhwa 1391 rev 06-22'!J1025+'fhwa 1391 rev 06-22'!J1062+'fhwa 1391 rev 06-22'!J1099+'fhwa 1391 rev 06-22'!J1136+'fhwa 1391 rev 06-22'!J1173+'fhwa 1391 rev 06-22'!J1210+'fhwa 1391 rev 06-22'!J1247+'fhwa 1391 rev 06-22'!J1284+'fhwa 1391 rev 06-22'!J1321+'fhwa 1391 rev 06-22'!J1358+'fhwa 1391 rev 06-22'!J1395+'fhwa 1391 rev 06-22'!J1432+'fhwa 1391 rev 06-22'!J1469+'fhwa 1391 rev 06-22'!J1506+'fhwa 1391 rev 06-22'!J1543+'fhwa 1391 rev 06-22'!J1580+'fhwa 1391 rev 06-22'!J1617+'fhwa 1391 rev 06-22'!J1654+'fhwa 1391 rev 06-22'!J1691+'fhwa 1391 rev 06-22'!J1728+'fhwa 1391 rev 06-22'!J1765+'fhwa 1391 rev 06-22'!J1802+'fhwa 1391 rev 06-22'!J1839+'fhwa 1391 rev 06-22'!J1876+'fhwa 1391 rev 06-22'!J1913+'fhwa 1391 rev 06-22'!J1950+'fhwa 1391 rev 06-22'!J1987+'fhwa 1391 rev 06-22'!J2024+'fhwa 1391 rev 06-22'!J2061+'fhwa 1391 rev 06-22'!J2098+'fhwa 1391 rev 06-22'!J2135+'fhwa 1391 rev 06-22'!J2172+'fhwa 1391 rev 06-22'!J2209+'fhwa 1391 rev 06-22'!J2246+'fhwa 1391 rev 06-22'!J2283+'fhwa 1391 rev 06-22'!J2320+'fhwa 1391 rev 06-22'!J2357+'fhwa 1391 rev 06-22'!J2394+'fhwa 1391 rev 06-22'!J2431+'fhwa 1391 rev 06-22'!J2468+'fhwa 1391 rev 06-22'!J2505+'fhwa 1391 rev 06-22'!J2542+'fhwa 1391 rev 06-22'!J2579</f>
        <v>0</v>
      </c>
      <c r="L22" s="98">
        <f>'fhwa 1391 rev 06-22'!K26+'fhwa 1391 rev 06-22'!K63+'fhwa 1391 rev 06-22'!K100+'fhwa 1391 rev 06-22'!K137+'fhwa 1391 rev 06-22'!K174+'fhwa 1391 rev 06-22'!K211+'fhwa 1391 rev 06-22'!K248+'fhwa 1391 rev 06-22'!K285+'fhwa 1391 rev 06-22'!K322+'fhwa 1391 rev 06-22'!K359+'fhwa 1391 rev 06-22'!K396+'fhwa 1391 rev 06-22'!K433+'fhwa 1391 rev 06-22'!K470+'fhwa 1391 rev 06-22'!K507+'fhwa 1391 rev 06-22'!K544+'fhwa 1391 rev 06-22'!K581+'fhwa 1391 rev 06-22'!K618+'fhwa 1391 rev 06-22'!K655+'fhwa 1391 rev 06-22'!K692+'fhwa 1391 rev 06-22'!K729+'fhwa 1391 rev 06-22'!K766+'fhwa 1391 rev 06-22'!K803+'fhwa 1391 rev 06-22'!K840+'fhwa 1391 rev 06-22'!K877+'fhwa 1391 rev 06-22'!K914+'fhwa 1391 rev 06-22'!K951+'fhwa 1391 rev 06-22'!K988+'fhwa 1391 rev 06-22'!K1025+'fhwa 1391 rev 06-22'!K1062+'fhwa 1391 rev 06-22'!K1099+'fhwa 1391 rev 06-22'!K1136+'fhwa 1391 rev 06-22'!K1173+'fhwa 1391 rev 06-22'!K1210+'fhwa 1391 rev 06-22'!K1247+'fhwa 1391 rev 06-22'!K1284+'fhwa 1391 rev 06-22'!K1321+'fhwa 1391 rev 06-22'!K1358+'fhwa 1391 rev 06-22'!K1395+'fhwa 1391 rev 06-22'!K1432+'fhwa 1391 rev 06-22'!K1469+'fhwa 1391 rev 06-22'!K1506+'fhwa 1391 rev 06-22'!K1543+'fhwa 1391 rev 06-22'!K1580+'fhwa 1391 rev 06-22'!K1617+'fhwa 1391 rev 06-22'!K1654+'fhwa 1391 rev 06-22'!K1691+'fhwa 1391 rev 06-22'!K1728+'fhwa 1391 rev 06-22'!K1765+'fhwa 1391 rev 06-22'!K1802+'fhwa 1391 rev 06-22'!K1839+'fhwa 1391 rev 06-22'!K1876+'fhwa 1391 rev 06-22'!K1913+'fhwa 1391 rev 06-22'!K1950+'fhwa 1391 rev 06-22'!K1987+'fhwa 1391 rev 06-22'!K2024+'fhwa 1391 rev 06-22'!K2061+'fhwa 1391 rev 06-22'!K2098+'fhwa 1391 rev 06-22'!K2135+'fhwa 1391 rev 06-22'!K2172+'fhwa 1391 rev 06-22'!K2209+'fhwa 1391 rev 06-22'!K2246+'fhwa 1391 rev 06-22'!K2283+'fhwa 1391 rev 06-22'!K2320+'fhwa 1391 rev 06-22'!K2357+'fhwa 1391 rev 06-22'!K2394+'fhwa 1391 rev 06-22'!K2431+'fhwa 1391 rev 06-22'!K2468+'fhwa 1391 rev 06-22'!K2505+'fhwa 1391 rev 06-22'!K2542+'fhwa 1391 rev 06-22'!K2579</f>
        <v>0</v>
      </c>
      <c r="M22" s="99">
        <f>'fhwa 1391 rev 06-22'!L26+'fhwa 1391 rev 06-22'!L63+'fhwa 1391 rev 06-22'!L100+'fhwa 1391 rev 06-22'!L137+'fhwa 1391 rev 06-22'!L174+'fhwa 1391 rev 06-22'!L211+'fhwa 1391 rev 06-22'!L248+'fhwa 1391 rev 06-22'!L285+'fhwa 1391 rev 06-22'!L322+'fhwa 1391 rev 06-22'!L359+'fhwa 1391 rev 06-22'!L396+'fhwa 1391 rev 06-22'!L433+'fhwa 1391 rev 06-22'!L470+'fhwa 1391 rev 06-22'!L507+'fhwa 1391 rev 06-22'!L544+'fhwa 1391 rev 06-22'!L581+'fhwa 1391 rev 06-22'!L618+'fhwa 1391 rev 06-22'!L655+'fhwa 1391 rev 06-22'!L692+'fhwa 1391 rev 06-22'!L729+'fhwa 1391 rev 06-22'!L766+'fhwa 1391 rev 06-22'!L803+'fhwa 1391 rev 06-22'!L840+'fhwa 1391 rev 06-22'!L877+'fhwa 1391 rev 06-22'!L914+'fhwa 1391 rev 06-22'!L951+'fhwa 1391 rev 06-22'!L988+'fhwa 1391 rev 06-22'!L1025+'fhwa 1391 rev 06-22'!L1062+'fhwa 1391 rev 06-22'!L1099+'fhwa 1391 rev 06-22'!L1136+'fhwa 1391 rev 06-22'!L1173+'fhwa 1391 rev 06-22'!L1210+'fhwa 1391 rev 06-22'!L1247+'fhwa 1391 rev 06-22'!L1284+'fhwa 1391 rev 06-22'!L1321+'fhwa 1391 rev 06-22'!L1358+'fhwa 1391 rev 06-22'!L1395+'fhwa 1391 rev 06-22'!L1432+'fhwa 1391 rev 06-22'!L1469+'fhwa 1391 rev 06-22'!L1506+'fhwa 1391 rev 06-22'!L1543+'fhwa 1391 rev 06-22'!L1580+'fhwa 1391 rev 06-22'!L1617+'fhwa 1391 rev 06-22'!L1654+'fhwa 1391 rev 06-22'!L1691+'fhwa 1391 rev 06-22'!L1728+'fhwa 1391 rev 06-22'!L1765+'fhwa 1391 rev 06-22'!L1802+'fhwa 1391 rev 06-22'!L1839+'fhwa 1391 rev 06-22'!L1876+'fhwa 1391 rev 06-22'!L1913+'fhwa 1391 rev 06-22'!L1950+'fhwa 1391 rev 06-22'!L1987+'fhwa 1391 rev 06-22'!L2024+'fhwa 1391 rev 06-22'!L2061+'fhwa 1391 rev 06-22'!L2098+'fhwa 1391 rev 06-22'!L2135+'fhwa 1391 rev 06-22'!L2172+'fhwa 1391 rev 06-22'!L2209+'fhwa 1391 rev 06-22'!L2246+'fhwa 1391 rev 06-22'!L2283+'fhwa 1391 rev 06-22'!L2320+'fhwa 1391 rev 06-22'!L2357+'fhwa 1391 rev 06-22'!L2394+'fhwa 1391 rev 06-22'!L2431+'fhwa 1391 rev 06-22'!L2468+'fhwa 1391 rev 06-22'!L2505+'fhwa 1391 rev 06-22'!L2542+'fhwa 1391 rev 06-22'!L2579</f>
        <v>0</v>
      </c>
      <c r="N22" s="98">
        <f>'fhwa 1391 rev 06-22'!M26+'fhwa 1391 rev 06-22'!M63+'fhwa 1391 rev 06-22'!M100+'fhwa 1391 rev 06-22'!M137+'fhwa 1391 rev 06-22'!M174+'fhwa 1391 rev 06-22'!M211+'fhwa 1391 rev 06-22'!M248+'fhwa 1391 rev 06-22'!M285+'fhwa 1391 rev 06-22'!M322+'fhwa 1391 rev 06-22'!M359+'fhwa 1391 rev 06-22'!M396+'fhwa 1391 rev 06-22'!M433+'fhwa 1391 rev 06-22'!M470+'fhwa 1391 rev 06-22'!M507+'fhwa 1391 rev 06-22'!M544+'fhwa 1391 rev 06-22'!M581+'fhwa 1391 rev 06-22'!M618+'fhwa 1391 rev 06-22'!M655+'fhwa 1391 rev 06-22'!M692+'fhwa 1391 rev 06-22'!M729+'fhwa 1391 rev 06-22'!M766+'fhwa 1391 rev 06-22'!M803+'fhwa 1391 rev 06-22'!M840+'fhwa 1391 rev 06-22'!M877+'fhwa 1391 rev 06-22'!M914+'fhwa 1391 rev 06-22'!M951+'fhwa 1391 rev 06-22'!M988+'fhwa 1391 rev 06-22'!M1025+'fhwa 1391 rev 06-22'!M1062+'fhwa 1391 rev 06-22'!M1099+'fhwa 1391 rev 06-22'!M1136+'fhwa 1391 rev 06-22'!M1173+'fhwa 1391 rev 06-22'!M1210+'fhwa 1391 rev 06-22'!M1247+'fhwa 1391 rev 06-22'!M1284+'fhwa 1391 rev 06-22'!M1321+'fhwa 1391 rev 06-22'!M1358+'fhwa 1391 rev 06-22'!M1395+'fhwa 1391 rev 06-22'!M1432+'fhwa 1391 rev 06-22'!M1469+'fhwa 1391 rev 06-22'!M1506+'fhwa 1391 rev 06-22'!M1543+'fhwa 1391 rev 06-22'!M1580+'fhwa 1391 rev 06-22'!M1617+'fhwa 1391 rev 06-22'!M1654+'fhwa 1391 rev 06-22'!M1691+'fhwa 1391 rev 06-22'!M1728+'fhwa 1391 rev 06-22'!M1765+'fhwa 1391 rev 06-22'!M1802+'fhwa 1391 rev 06-22'!M1839+'fhwa 1391 rev 06-22'!M1876+'fhwa 1391 rev 06-22'!M1913+'fhwa 1391 rev 06-22'!M1950+'fhwa 1391 rev 06-22'!M1987+'fhwa 1391 rev 06-22'!M2024+'fhwa 1391 rev 06-22'!M2061+'fhwa 1391 rev 06-22'!M2098+'fhwa 1391 rev 06-22'!M2135+'fhwa 1391 rev 06-22'!M2172+'fhwa 1391 rev 06-22'!M2209+'fhwa 1391 rev 06-22'!M2246+'fhwa 1391 rev 06-22'!M2283+'fhwa 1391 rev 06-22'!M2320+'fhwa 1391 rev 06-22'!M2357+'fhwa 1391 rev 06-22'!M2394+'fhwa 1391 rev 06-22'!M2431+'fhwa 1391 rev 06-22'!M2468+'fhwa 1391 rev 06-22'!M2505+'fhwa 1391 rev 06-22'!M2542+'fhwa 1391 rev 06-22'!M2579</f>
        <v>0</v>
      </c>
      <c r="O22" s="99">
        <f>'fhwa 1391 rev 06-22'!N26+'fhwa 1391 rev 06-22'!N63+'fhwa 1391 rev 06-22'!N100+'fhwa 1391 rev 06-22'!N137+'fhwa 1391 rev 06-22'!N174+'fhwa 1391 rev 06-22'!N211+'fhwa 1391 rev 06-22'!N248+'fhwa 1391 rev 06-22'!N285+'fhwa 1391 rev 06-22'!N322+'fhwa 1391 rev 06-22'!N359+'fhwa 1391 rev 06-22'!N396+'fhwa 1391 rev 06-22'!N433+'fhwa 1391 rev 06-22'!N470+'fhwa 1391 rev 06-22'!N507+'fhwa 1391 rev 06-22'!N544+'fhwa 1391 rev 06-22'!N581+'fhwa 1391 rev 06-22'!N618+'fhwa 1391 rev 06-22'!N655+'fhwa 1391 rev 06-22'!N692+'fhwa 1391 rev 06-22'!N729+'fhwa 1391 rev 06-22'!N766+'fhwa 1391 rev 06-22'!N803+'fhwa 1391 rev 06-22'!N840+'fhwa 1391 rev 06-22'!N877+'fhwa 1391 rev 06-22'!N914+'fhwa 1391 rev 06-22'!N951+'fhwa 1391 rev 06-22'!N988+'fhwa 1391 rev 06-22'!N1025+'fhwa 1391 rev 06-22'!N1062+'fhwa 1391 rev 06-22'!N1099+'fhwa 1391 rev 06-22'!N1136+'fhwa 1391 rev 06-22'!N1173+'fhwa 1391 rev 06-22'!N1210+'fhwa 1391 rev 06-22'!N1247+'fhwa 1391 rev 06-22'!N1284+'fhwa 1391 rev 06-22'!N1321+'fhwa 1391 rev 06-22'!N1358+'fhwa 1391 rev 06-22'!N1395+'fhwa 1391 rev 06-22'!N1432+'fhwa 1391 rev 06-22'!N1469+'fhwa 1391 rev 06-22'!N1506+'fhwa 1391 rev 06-22'!N1543+'fhwa 1391 rev 06-22'!N1580+'fhwa 1391 rev 06-22'!N1617+'fhwa 1391 rev 06-22'!N1654+'fhwa 1391 rev 06-22'!N1691+'fhwa 1391 rev 06-22'!N1728+'fhwa 1391 rev 06-22'!N1765+'fhwa 1391 rev 06-22'!N1802+'fhwa 1391 rev 06-22'!N1839+'fhwa 1391 rev 06-22'!N1876+'fhwa 1391 rev 06-22'!N1913+'fhwa 1391 rev 06-22'!N1950+'fhwa 1391 rev 06-22'!N1987+'fhwa 1391 rev 06-22'!N2024+'fhwa 1391 rev 06-22'!N2061+'fhwa 1391 rev 06-22'!N2098+'fhwa 1391 rev 06-22'!N2135+'fhwa 1391 rev 06-22'!N2172+'fhwa 1391 rev 06-22'!N2209+'fhwa 1391 rev 06-22'!N2246+'fhwa 1391 rev 06-22'!N2283+'fhwa 1391 rev 06-22'!N2320+'fhwa 1391 rev 06-22'!N2357+'fhwa 1391 rev 06-22'!N2394+'fhwa 1391 rev 06-22'!N2431+'fhwa 1391 rev 06-22'!N2468+'fhwa 1391 rev 06-22'!N2505+'fhwa 1391 rev 06-22'!N2542+'fhwa 1391 rev 06-22'!N2579</f>
        <v>0</v>
      </c>
      <c r="P22" s="98">
        <f>'fhwa 1391 rev 06-22'!O26+'fhwa 1391 rev 06-22'!O63+'fhwa 1391 rev 06-22'!O100+'fhwa 1391 rev 06-22'!O137+'fhwa 1391 rev 06-22'!O174+'fhwa 1391 rev 06-22'!O211+'fhwa 1391 rev 06-22'!O248+'fhwa 1391 rev 06-22'!O285+'fhwa 1391 rev 06-22'!O322+'fhwa 1391 rev 06-22'!O359+'fhwa 1391 rev 06-22'!O396+'fhwa 1391 rev 06-22'!O433+'fhwa 1391 rev 06-22'!O470+'fhwa 1391 rev 06-22'!O507+'fhwa 1391 rev 06-22'!O544+'fhwa 1391 rev 06-22'!O581+'fhwa 1391 rev 06-22'!O618+'fhwa 1391 rev 06-22'!O655+'fhwa 1391 rev 06-22'!O692+'fhwa 1391 rev 06-22'!O729+'fhwa 1391 rev 06-22'!O766+'fhwa 1391 rev 06-22'!O803+'fhwa 1391 rev 06-22'!O840+'fhwa 1391 rev 06-22'!O877+'fhwa 1391 rev 06-22'!O914+'fhwa 1391 rev 06-22'!O951+'fhwa 1391 rev 06-22'!O988+'fhwa 1391 rev 06-22'!O1025+'fhwa 1391 rev 06-22'!O1062+'fhwa 1391 rev 06-22'!O1099+'fhwa 1391 rev 06-22'!O1136+'fhwa 1391 rev 06-22'!O1173+'fhwa 1391 rev 06-22'!O1210+'fhwa 1391 rev 06-22'!O1247+'fhwa 1391 rev 06-22'!O1284+'fhwa 1391 rev 06-22'!O1321+'fhwa 1391 rev 06-22'!O1358+'fhwa 1391 rev 06-22'!O1395+'fhwa 1391 rev 06-22'!O1432+'fhwa 1391 rev 06-22'!O1469+'fhwa 1391 rev 06-22'!O1506+'fhwa 1391 rev 06-22'!O1543+'fhwa 1391 rev 06-22'!O1580+'fhwa 1391 rev 06-22'!O1617+'fhwa 1391 rev 06-22'!O1654+'fhwa 1391 rev 06-22'!O1691+'fhwa 1391 rev 06-22'!O1728+'fhwa 1391 rev 06-22'!O1765+'fhwa 1391 rev 06-22'!O1802+'fhwa 1391 rev 06-22'!O1839+'fhwa 1391 rev 06-22'!O1876+'fhwa 1391 rev 06-22'!O1913+'fhwa 1391 rev 06-22'!O1950+'fhwa 1391 rev 06-22'!O1987+'fhwa 1391 rev 06-22'!O2024+'fhwa 1391 rev 06-22'!O2061+'fhwa 1391 rev 06-22'!O2098+'fhwa 1391 rev 06-22'!O2135+'fhwa 1391 rev 06-22'!O2172+'fhwa 1391 rev 06-22'!O2209+'fhwa 1391 rev 06-22'!O2246+'fhwa 1391 rev 06-22'!O2283+'fhwa 1391 rev 06-22'!O2320+'fhwa 1391 rev 06-22'!O2357+'fhwa 1391 rev 06-22'!O2394+'fhwa 1391 rev 06-22'!O2431+'fhwa 1391 rev 06-22'!O2468+'fhwa 1391 rev 06-22'!O2505+'fhwa 1391 rev 06-22'!O2542+'fhwa 1391 rev 06-22'!O2579</f>
        <v>0</v>
      </c>
      <c r="Q22" s="99">
        <f>'fhwa 1391 rev 06-22'!P26+'fhwa 1391 rev 06-22'!P63+'fhwa 1391 rev 06-22'!P100+'fhwa 1391 rev 06-22'!P137+'fhwa 1391 rev 06-22'!P174+'fhwa 1391 rev 06-22'!P211+'fhwa 1391 rev 06-22'!P248+'fhwa 1391 rev 06-22'!P285+'fhwa 1391 rev 06-22'!P322+'fhwa 1391 rev 06-22'!P359+'fhwa 1391 rev 06-22'!P396+'fhwa 1391 rev 06-22'!P433+'fhwa 1391 rev 06-22'!P470+'fhwa 1391 rev 06-22'!P507+'fhwa 1391 rev 06-22'!P544+'fhwa 1391 rev 06-22'!P581+'fhwa 1391 rev 06-22'!P618+'fhwa 1391 rev 06-22'!P655+'fhwa 1391 rev 06-22'!P692+'fhwa 1391 rev 06-22'!P729+'fhwa 1391 rev 06-22'!P766+'fhwa 1391 rev 06-22'!P803+'fhwa 1391 rev 06-22'!P840+'fhwa 1391 rev 06-22'!P877+'fhwa 1391 rev 06-22'!P914+'fhwa 1391 rev 06-22'!P951+'fhwa 1391 rev 06-22'!P988+'fhwa 1391 rev 06-22'!P1025+'fhwa 1391 rev 06-22'!P1062+'fhwa 1391 rev 06-22'!P1099+'fhwa 1391 rev 06-22'!P1136+'fhwa 1391 rev 06-22'!P1173+'fhwa 1391 rev 06-22'!P1210+'fhwa 1391 rev 06-22'!P1247+'fhwa 1391 rev 06-22'!P1284+'fhwa 1391 rev 06-22'!P1321+'fhwa 1391 rev 06-22'!P1358+'fhwa 1391 rev 06-22'!P1395+'fhwa 1391 rev 06-22'!P1432+'fhwa 1391 rev 06-22'!P1469+'fhwa 1391 rev 06-22'!P1506+'fhwa 1391 rev 06-22'!P1543+'fhwa 1391 rev 06-22'!P1580+'fhwa 1391 rev 06-22'!P1617+'fhwa 1391 rev 06-22'!P1654+'fhwa 1391 rev 06-22'!P1691+'fhwa 1391 rev 06-22'!P1728+'fhwa 1391 rev 06-22'!P1765+'fhwa 1391 rev 06-22'!P1802+'fhwa 1391 rev 06-22'!P1839+'fhwa 1391 rev 06-22'!P1876+'fhwa 1391 rev 06-22'!P1913+'fhwa 1391 rev 06-22'!P1950+'fhwa 1391 rev 06-22'!P1987+'fhwa 1391 rev 06-22'!P2024+'fhwa 1391 rev 06-22'!P2061+'fhwa 1391 rev 06-22'!P2098+'fhwa 1391 rev 06-22'!P2135+'fhwa 1391 rev 06-22'!P2172+'fhwa 1391 rev 06-22'!P2209+'fhwa 1391 rev 06-22'!P2246+'fhwa 1391 rev 06-22'!P2283+'fhwa 1391 rev 06-22'!P2320+'fhwa 1391 rev 06-22'!P2357+'fhwa 1391 rev 06-22'!P2394+'fhwa 1391 rev 06-22'!P2431+'fhwa 1391 rev 06-22'!P2468+'fhwa 1391 rev 06-22'!P2505+'fhwa 1391 rev 06-22'!P2542+'fhwa 1391 rev 06-22'!P2579</f>
        <v>0</v>
      </c>
      <c r="R22" s="98">
        <f>'fhwa 1391 rev 06-22'!Q26+'fhwa 1391 rev 06-22'!Q63+'fhwa 1391 rev 06-22'!Q100+'fhwa 1391 rev 06-22'!Q137+'fhwa 1391 rev 06-22'!Q174+'fhwa 1391 rev 06-22'!Q211+'fhwa 1391 rev 06-22'!Q248+'fhwa 1391 rev 06-22'!Q285+'fhwa 1391 rev 06-22'!Q322+'fhwa 1391 rev 06-22'!Q359+'fhwa 1391 rev 06-22'!Q396+'fhwa 1391 rev 06-22'!Q433+'fhwa 1391 rev 06-22'!Q470+'fhwa 1391 rev 06-22'!Q507+'fhwa 1391 rev 06-22'!Q544+'fhwa 1391 rev 06-22'!Q581+'fhwa 1391 rev 06-22'!Q618+'fhwa 1391 rev 06-22'!Q655+'fhwa 1391 rev 06-22'!Q692+'fhwa 1391 rev 06-22'!Q729+'fhwa 1391 rev 06-22'!Q766+'fhwa 1391 rev 06-22'!Q803+'fhwa 1391 rev 06-22'!Q840+'fhwa 1391 rev 06-22'!Q877+'fhwa 1391 rev 06-22'!Q914+'fhwa 1391 rev 06-22'!Q951+'fhwa 1391 rev 06-22'!Q988+'fhwa 1391 rev 06-22'!Q1025+'fhwa 1391 rev 06-22'!Q1062+'fhwa 1391 rev 06-22'!Q1099+'fhwa 1391 rev 06-22'!Q1136+'fhwa 1391 rev 06-22'!Q1173+'fhwa 1391 rev 06-22'!Q1210+'fhwa 1391 rev 06-22'!Q1247+'fhwa 1391 rev 06-22'!Q1284+'fhwa 1391 rev 06-22'!Q1321+'fhwa 1391 rev 06-22'!Q1358+'fhwa 1391 rev 06-22'!Q1395+'fhwa 1391 rev 06-22'!Q1432+'fhwa 1391 rev 06-22'!Q1469+'fhwa 1391 rev 06-22'!Q1506+'fhwa 1391 rev 06-22'!Q1543+'fhwa 1391 rev 06-22'!Q1580+'fhwa 1391 rev 06-22'!Q1617+'fhwa 1391 rev 06-22'!Q1654+'fhwa 1391 rev 06-22'!Q1691+'fhwa 1391 rev 06-22'!Q1728+'fhwa 1391 rev 06-22'!Q1765+'fhwa 1391 rev 06-22'!Q1802+'fhwa 1391 rev 06-22'!Q1839+'fhwa 1391 rev 06-22'!Q1876+'fhwa 1391 rev 06-22'!Q1913+'fhwa 1391 rev 06-22'!Q1950+'fhwa 1391 rev 06-22'!Q1987+'fhwa 1391 rev 06-22'!Q2024+'fhwa 1391 rev 06-22'!Q2061+'fhwa 1391 rev 06-22'!Q2098+'fhwa 1391 rev 06-22'!Q2135+'fhwa 1391 rev 06-22'!Q2172+'fhwa 1391 rev 06-22'!Q2209+'fhwa 1391 rev 06-22'!Q2246+'fhwa 1391 rev 06-22'!Q2283+'fhwa 1391 rev 06-22'!Q2320+'fhwa 1391 rev 06-22'!Q2357+'fhwa 1391 rev 06-22'!Q2394+'fhwa 1391 rev 06-22'!Q2431+'fhwa 1391 rev 06-22'!Q2468+'fhwa 1391 rev 06-22'!Q2505+'fhwa 1391 rev 06-22'!Q2542+'fhwa 1391 rev 06-22'!Q2579</f>
        <v>0</v>
      </c>
      <c r="S22" s="99">
        <f>'fhwa 1391 rev 06-22'!R26+'fhwa 1391 rev 06-22'!R63+'fhwa 1391 rev 06-22'!R100+'fhwa 1391 rev 06-22'!R137+'fhwa 1391 rev 06-22'!R174+'fhwa 1391 rev 06-22'!R211+'fhwa 1391 rev 06-22'!R248+'fhwa 1391 rev 06-22'!R285+'fhwa 1391 rev 06-22'!R322+'fhwa 1391 rev 06-22'!R359+'fhwa 1391 rev 06-22'!R396+'fhwa 1391 rev 06-22'!R433+'fhwa 1391 rev 06-22'!R470+'fhwa 1391 rev 06-22'!R507+'fhwa 1391 rev 06-22'!R544+'fhwa 1391 rev 06-22'!R581+'fhwa 1391 rev 06-22'!R618+'fhwa 1391 rev 06-22'!R655+'fhwa 1391 rev 06-22'!R692+'fhwa 1391 rev 06-22'!R729+'fhwa 1391 rev 06-22'!R766+'fhwa 1391 rev 06-22'!R803+'fhwa 1391 rev 06-22'!R840+'fhwa 1391 rev 06-22'!R877+'fhwa 1391 rev 06-22'!R914+'fhwa 1391 rev 06-22'!R951+'fhwa 1391 rev 06-22'!R988+'fhwa 1391 rev 06-22'!R1025+'fhwa 1391 rev 06-22'!R1062+'fhwa 1391 rev 06-22'!R1099+'fhwa 1391 rev 06-22'!R1136+'fhwa 1391 rev 06-22'!R1173+'fhwa 1391 rev 06-22'!R1210+'fhwa 1391 rev 06-22'!R1247+'fhwa 1391 rev 06-22'!R1284+'fhwa 1391 rev 06-22'!R1321+'fhwa 1391 rev 06-22'!R1358+'fhwa 1391 rev 06-22'!R1395+'fhwa 1391 rev 06-22'!R1432+'fhwa 1391 rev 06-22'!R1469+'fhwa 1391 rev 06-22'!R1506+'fhwa 1391 rev 06-22'!R1543+'fhwa 1391 rev 06-22'!R1580+'fhwa 1391 rev 06-22'!R1617+'fhwa 1391 rev 06-22'!R1654+'fhwa 1391 rev 06-22'!R1691+'fhwa 1391 rev 06-22'!R1728+'fhwa 1391 rev 06-22'!R1765+'fhwa 1391 rev 06-22'!R1802+'fhwa 1391 rev 06-22'!R1839+'fhwa 1391 rev 06-22'!R1876+'fhwa 1391 rev 06-22'!R1913+'fhwa 1391 rev 06-22'!R1950+'fhwa 1391 rev 06-22'!R1987+'fhwa 1391 rev 06-22'!R2024+'fhwa 1391 rev 06-22'!R2061+'fhwa 1391 rev 06-22'!R2098+'fhwa 1391 rev 06-22'!R2135+'fhwa 1391 rev 06-22'!R2172+'fhwa 1391 rev 06-22'!R2209+'fhwa 1391 rev 06-22'!R2246+'fhwa 1391 rev 06-22'!R2283+'fhwa 1391 rev 06-22'!R2320+'fhwa 1391 rev 06-22'!R2357+'fhwa 1391 rev 06-22'!R2394+'fhwa 1391 rev 06-22'!R2431+'fhwa 1391 rev 06-22'!R2468+'fhwa 1391 rev 06-22'!R2505+'fhwa 1391 rev 06-22'!R2542+'fhwa 1391 rev 06-22'!R2579</f>
        <v>0</v>
      </c>
      <c r="T22" s="103">
        <f>'fhwa 1391 rev 06-22'!S26+'fhwa 1391 rev 06-22'!S63+'fhwa 1391 rev 06-22'!S100+'fhwa 1391 rev 06-22'!S137+'fhwa 1391 rev 06-22'!S174+'fhwa 1391 rev 06-22'!S211+'fhwa 1391 rev 06-22'!S248+'fhwa 1391 rev 06-22'!S285+'fhwa 1391 rev 06-22'!S322+'fhwa 1391 rev 06-22'!S359+'fhwa 1391 rev 06-22'!S396+'fhwa 1391 rev 06-22'!S433+'fhwa 1391 rev 06-22'!S470+'fhwa 1391 rev 06-22'!S507+'fhwa 1391 rev 06-22'!S544+'fhwa 1391 rev 06-22'!S581+'fhwa 1391 rev 06-22'!S618+'fhwa 1391 rev 06-22'!S655+'fhwa 1391 rev 06-22'!S692+'fhwa 1391 rev 06-22'!S729+'fhwa 1391 rev 06-22'!S766+'fhwa 1391 rev 06-22'!S803+'fhwa 1391 rev 06-22'!S840+'fhwa 1391 rev 06-22'!S877+'fhwa 1391 rev 06-22'!S914+'fhwa 1391 rev 06-22'!S951+'fhwa 1391 rev 06-22'!S988+'fhwa 1391 rev 06-22'!S1025+'fhwa 1391 rev 06-22'!S1062+'fhwa 1391 rev 06-22'!S1099+'fhwa 1391 rev 06-22'!S1136+'fhwa 1391 rev 06-22'!S1173+'fhwa 1391 rev 06-22'!S1210+'fhwa 1391 rev 06-22'!S1247+'fhwa 1391 rev 06-22'!S1284+'fhwa 1391 rev 06-22'!S1321+'fhwa 1391 rev 06-22'!S1358+'fhwa 1391 rev 06-22'!S1395+'fhwa 1391 rev 06-22'!S1432+'fhwa 1391 rev 06-22'!S1469+'fhwa 1391 rev 06-22'!S1506+'fhwa 1391 rev 06-22'!S1543+'fhwa 1391 rev 06-22'!S1580+'fhwa 1391 rev 06-22'!S1617+'fhwa 1391 rev 06-22'!S1654+'fhwa 1391 rev 06-22'!S1691+'fhwa 1391 rev 06-22'!S1728+'fhwa 1391 rev 06-22'!S1765+'fhwa 1391 rev 06-22'!S1802+'fhwa 1391 rev 06-22'!S1839+'fhwa 1391 rev 06-22'!S1876+'fhwa 1391 rev 06-22'!S1913+'fhwa 1391 rev 06-22'!S1950+'fhwa 1391 rev 06-22'!S1987+'fhwa 1391 rev 06-22'!S2024+'fhwa 1391 rev 06-22'!S2061+'fhwa 1391 rev 06-22'!S2098+'fhwa 1391 rev 06-22'!S2135+'fhwa 1391 rev 06-22'!S2172+'fhwa 1391 rev 06-22'!S2209+'fhwa 1391 rev 06-22'!S2246+'fhwa 1391 rev 06-22'!S2283+'fhwa 1391 rev 06-22'!S2320+'fhwa 1391 rev 06-22'!S2357+'fhwa 1391 rev 06-22'!S2394+'fhwa 1391 rev 06-22'!S2431+'fhwa 1391 rev 06-22'!S2468+'fhwa 1391 rev 06-22'!S2505+'fhwa 1391 rev 06-22'!S2542+'fhwa 1391 rev 06-22'!S2579</f>
        <v>0</v>
      </c>
      <c r="U22" s="82">
        <f>'fhwa 1391 rev 06-22'!T26+'fhwa 1391 rev 06-22'!T63+'fhwa 1391 rev 06-22'!T100+'fhwa 1391 rev 06-22'!T137+'fhwa 1391 rev 06-22'!T174+'fhwa 1391 rev 06-22'!T211+'fhwa 1391 rev 06-22'!T248+'fhwa 1391 rev 06-22'!T285+'fhwa 1391 rev 06-22'!T322+'fhwa 1391 rev 06-22'!T359+'fhwa 1391 rev 06-22'!T396+'fhwa 1391 rev 06-22'!T433+'fhwa 1391 rev 06-22'!T470+'fhwa 1391 rev 06-22'!T507+'fhwa 1391 rev 06-22'!T544+'fhwa 1391 rev 06-22'!T581+'fhwa 1391 rev 06-22'!T618+'fhwa 1391 rev 06-22'!T655+'fhwa 1391 rev 06-22'!T692+'fhwa 1391 rev 06-22'!T729+'fhwa 1391 rev 06-22'!T766+'fhwa 1391 rev 06-22'!T803+'fhwa 1391 rev 06-22'!T840+'fhwa 1391 rev 06-22'!T877+'fhwa 1391 rev 06-22'!T914+'fhwa 1391 rev 06-22'!T951+'fhwa 1391 rev 06-22'!T988+'fhwa 1391 rev 06-22'!T1025+'fhwa 1391 rev 06-22'!T1062+'fhwa 1391 rev 06-22'!T1099+'fhwa 1391 rev 06-22'!T1136+'fhwa 1391 rev 06-22'!T1173+'fhwa 1391 rev 06-22'!T1210+'fhwa 1391 rev 06-22'!T1247+'fhwa 1391 rev 06-22'!T1284+'fhwa 1391 rev 06-22'!T1321+'fhwa 1391 rev 06-22'!T1358+'fhwa 1391 rev 06-22'!T1395+'fhwa 1391 rev 06-22'!T1432+'fhwa 1391 rev 06-22'!T1469+'fhwa 1391 rev 06-22'!T1506+'fhwa 1391 rev 06-22'!T1543+'fhwa 1391 rev 06-22'!T1580+'fhwa 1391 rev 06-22'!T1617+'fhwa 1391 rev 06-22'!T1654+'fhwa 1391 rev 06-22'!T1691+'fhwa 1391 rev 06-22'!T1728+'fhwa 1391 rev 06-22'!T1765+'fhwa 1391 rev 06-22'!T1802+'fhwa 1391 rev 06-22'!T1839+'fhwa 1391 rev 06-22'!T1876+'fhwa 1391 rev 06-22'!T1913+'fhwa 1391 rev 06-22'!T1950+'fhwa 1391 rev 06-22'!T1987+'fhwa 1391 rev 06-22'!T2024+'fhwa 1391 rev 06-22'!T2061+'fhwa 1391 rev 06-22'!T2098+'fhwa 1391 rev 06-22'!T2135+'fhwa 1391 rev 06-22'!T2172+'fhwa 1391 rev 06-22'!T2209+'fhwa 1391 rev 06-22'!T2246+'fhwa 1391 rev 06-22'!T2283+'fhwa 1391 rev 06-22'!T2320+'fhwa 1391 rev 06-22'!T2357+'fhwa 1391 rev 06-22'!T2394+'fhwa 1391 rev 06-22'!T2431+'fhwa 1391 rev 06-22'!T2468+'fhwa 1391 rev 06-22'!T2505+'fhwa 1391 rev 06-22'!T2542+'fhwa 1391 rev 06-22'!T2579</f>
        <v>0</v>
      </c>
      <c r="V22" s="103">
        <f>'fhwa 1391 rev 06-22'!U26+'fhwa 1391 rev 06-22'!U63+'fhwa 1391 rev 06-22'!U100+'fhwa 1391 rev 06-22'!U137+'fhwa 1391 rev 06-22'!U174+'fhwa 1391 rev 06-22'!U211+'fhwa 1391 rev 06-22'!U248+'fhwa 1391 rev 06-22'!U285+'fhwa 1391 rev 06-22'!U322+'fhwa 1391 rev 06-22'!U359+'fhwa 1391 rev 06-22'!U396+'fhwa 1391 rev 06-22'!U433+'fhwa 1391 rev 06-22'!U470+'fhwa 1391 rev 06-22'!U507+'fhwa 1391 rev 06-22'!U544+'fhwa 1391 rev 06-22'!U581+'fhwa 1391 rev 06-22'!U618+'fhwa 1391 rev 06-22'!U655+'fhwa 1391 rev 06-22'!U692+'fhwa 1391 rev 06-22'!U729+'fhwa 1391 rev 06-22'!U766+'fhwa 1391 rev 06-22'!U803+'fhwa 1391 rev 06-22'!U840+'fhwa 1391 rev 06-22'!U877+'fhwa 1391 rev 06-22'!U914+'fhwa 1391 rev 06-22'!U951+'fhwa 1391 rev 06-22'!U988+'fhwa 1391 rev 06-22'!U1025+'fhwa 1391 rev 06-22'!U1062+'fhwa 1391 rev 06-22'!U1099+'fhwa 1391 rev 06-22'!U1136+'fhwa 1391 rev 06-22'!U1173+'fhwa 1391 rev 06-22'!U1210+'fhwa 1391 rev 06-22'!U1247+'fhwa 1391 rev 06-22'!U1284+'fhwa 1391 rev 06-22'!U1321+'fhwa 1391 rev 06-22'!U1358+'fhwa 1391 rev 06-22'!U1395+'fhwa 1391 rev 06-22'!U1432+'fhwa 1391 rev 06-22'!U1469+'fhwa 1391 rev 06-22'!U1506+'fhwa 1391 rev 06-22'!U1543+'fhwa 1391 rev 06-22'!U1580+'fhwa 1391 rev 06-22'!U1617+'fhwa 1391 rev 06-22'!U1654+'fhwa 1391 rev 06-22'!U1691+'fhwa 1391 rev 06-22'!U1728+'fhwa 1391 rev 06-22'!U1765+'fhwa 1391 rev 06-22'!U1802+'fhwa 1391 rev 06-22'!U1839+'fhwa 1391 rev 06-22'!U1876+'fhwa 1391 rev 06-22'!U1913+'fhwa 1391 rev 06-22'!U1950+'fhwa 1391 rev 06-22'!U1987+'fhwa 1391 rev 06-22'!U2024+'fhwa 1391 rev 06-22'!U2061+'fhwa 1391 rev 06-22'!U2098+'fhwa 1391 rev 06-22'!U2135+'fhwa 1391 rev 06-22'!U2172+'fhwa 1391 rev 06-22'!U2209+'fhwa 1391 rev 06-22'!U2246+'fhwa 1391 rev 06-22'!U2283+'fhwa 1391 rev 06-22'!U2320+'fhwa 1391 rev 06-22'!U2357+'fhwa 1391 rev 06-22'!U2394+'fhwa 1391 rev 06-22'!U2431+'fhwa 1391 rev 06-22'!U2468+'fhwa 1391 rev 06-22'!U2505+'fhwa 1391 rev 06-22'!U2542+'fhwa 1391 rev 06-22'!U2579</f>
        <v>0</v>
      </c>
      <c r="W22" s="104">
        <f>'fhwa 1391 rev 06-22'!V26+'fhwa 1391 rev 06-22'!V63+'fhwa 1391 rev 06-22'!V100+'fhwa 1391 rev 06-22'!V137+'fhwa 1391 rev 06-22'!V174+'fhwa 1391 rev 06-22'!V211+'fhwa 1391 rev 06-22'!V248+'fhwa 1391 rev 06-22'!V285+'fhwa 1391 rev 06-22'!V322+'fhwa 1391 rev 06-22'!V359+'fhwa 1391 rev 06-22'!V396+'fhwa 1391 rev 06-22'!V433+'fhwa 1391 rev 06-22'!V470+'fhwa 1391 rev 06-22'!V507+'fhwa 1391 rev 06-22'!V544+'fhwa 1391 rev 06-22'!V581+'fhwa 1391 rev 06-22'!V618+'fhwa 1391 rev 06-22'!V655+'fhwa 1391 rev 06-22'!V692+'fhwa 1391 rev 06-22'!V729+'fhwa 1391 rev 06-22'!V766+'fhwa 1391 rev 06-22'!V803+'fhwa 1391 rev 06-22'!V840+'fhwa 1391 rev 06-22'!V877+'fhwa 1391 rev 06-22'!V914+'fhwa 1391 rev 06-22'!V951+'fhwa 1391 rev 06-22'!V988+'fhwa 1391 rev 06-22'!V1025+'fhwa 1391 rev 06-22'!V1062+'fhwa 1391 rev 06-22'!V1099+'fhwa 1391 rev 06-22'!V1136+'fhwa 1391 rev 06-22'!V1173+'fhwa 1391 rev 06-22'!V1210+'fhwa 1391 rev 06-22'!V1247+'fhwa 1391 rev 06-22'!V1284+'fhwa 1391 rev 06-22'!V1321+'fhwa 1391 rev 06-22'!V1358+'fhwa 1391 rev 06-22'!V1395+'fhwa 1391 rev 06-22'!V1432+'fhwa 1391 rev 06-22'!V1469+'fhwa 1391 rev 06-22'!V1506+'fhwa 1391 rev 06-22'!V1543+'fhwa 1391 rev 06-22'!V1580+'fhwa 1391 rev 06-22'!V1617+'fhwa 1391 rev 06-22'!V1654+'fhwa 1391 rev 06-22'!V1691+'fhwa 1391 rev 06-22'!V1728+'fhwa 1391 rev 06-22'!V1765+'fhwa 1391 rev 06-22'!V1802+'fhwa 1391 rev 06-22'!V1839+'fhwa 1391 rev 06-22'!V1876+'fhwa 1391 rev 06-22'!V1913+'fhwa 1391 rev 06-22'!V1950+'fhwa 1391 rev 06-22'!V1987+'fhwa 1391 rev 06-22'!V2024+'fhwa 1391 rev 06-22'!V2061+'fhwa 1391 rev 06-22'!V2098+'fhwa 1391 rev 06-22'!V2135+'fhwa 1391 rev 06-22'!V2172+'fhwa 1391 rev 06-22'!V2209+'fhwa 1391 rev 06-22'!V2246+'fhwa 1391 rev 06-22'!V2283+'fhwa 1391 rev 06-22'!V2320+'fhwa 1391 rev 06-22'!V2357+'fhwa 1391 rev 06-22'!V2394+'fhwa 1391 rev 06-22'!V2431+'fhwa 1391 rev 06-22'!V2468+'fhwa 1391 rev 06-22'!V2505+'fhwa 1391 rev 06-22'!V2542+'fhwa 1391 rev 06-22'!V2579</f>
        <v>0</v>
      </c>
      <c r="X22" s="98">
        <f>'fhwa 1391 rev 06-22'!W26+'fhwa 1391 rev 06-22'!W63+'fhwa 1391 rev 06-22'!W100+'fhwa 1391 rev 06-22'!W137+'fhwa 1391 rev 06-22'!W174+'fhwa 1391 rev 06-22'!W211+'fhwa 1391 rev 06-22'!W248+'fhwa 1391 rev 06-22'!W285+'fhwa 1391 rev 06-22'!W322+'fhwa 1391 rev 06-22'!W359+'fhwa 1391 rev 06-22'!W396+'fhwa 1391 rev 06-22'!W433+'fhwa 1391 rev 06-22'!W470+'fhwa 1391 rev 06-22'!W507+'fhwa 1391 rev 06-22'!W544+'fhwa 1391 rev 06-22'!W581+'fhwa 1391 rev 06-22'!W618+'fhwa 1391 rev 06-22'!W655+'fhwa 1391 rev 06-22'!W692+'fhwa 1391 rev 06-22'!W729+'fhwa 1391 rev 06-22'!W766+'fhwa 1391 rev 06-22'!W803+'fhwa 1391 rev 06-22'!W840+'fhwa 1391 rev 06-22'!W877+'fhwa 1391 rev 06-22'!W914+'fhwa 1391 rev 06-22'!W951+'fhwa 1391 rev 06-22'!W988+'fhwa 1391 rev 06-22'!W1025+'fhwa 1391 rev 06-22'!W1062+'fhwa 1391 rev 06-22'!W1099+'fhwa 1391 rev 06-22'!W1136+'fhwa 1391 rev 06-22'!W1173+'fhwa 1391 rev 06-22'!W1210+'fhwa 1391 rev 06-22'!W1247+'fhwa 1391 rev 06-22'!W1284+'fhwa 1391 rev 06-22'!W1321+'fhwa 1391 rev 06-22'!W1358+'fhwa 1391 rev 06-22'!W1395+'fhwa 1391 rev 06-22'!W1432+'fhwa 1391 rev 06-22'!W1469+'fhwa 1391 rev 06-22'!W1506+'fhwa 1391 rev 06-22'!W1543+'fhwa 1391 rev 06-22'!W1580+'fhwa 1391 rev 06-22'!W1617+'fhwa 1391 rev 06-22'!W1654+'fhwa 1391 rev 06-22'!W1691+'fhwa 1391 rev 06-22'!W1728+'fhwa 1391 rev 06-22'!W1765+'fhwa 1391 rev 06-22'!W1802+'fhwa 1391 rev 06-22'!W1839+'fhwa 1391 rev 06-22'!W1876+'fhwa 1391 rev 06-22'!W1913+'fhwa 1391 rev 06-22'!W1950+'fhwa 1391 rev 06-22'!W1987+'fhwa 1391 rev 06-22'!W2024+'fhwa 1391 rev 06-22'!W2061+'fhwa 1391 rev 06-22'!W2098+'fhwa 1391 rev 06-22'!W2135+'fhwa 1391 rev 06-22'!W2172+'fhwa 1391 rev 06-22'!W2209+'fhwa 1391 rev 06-22'!W2246+'fhwa 1391 rev 06-22'!W2283+'fhwa 1391 rev 06-22'!W2320+'fhwa 1391 rev 06-22'!W2357+'fhwa 1391 rev 06-22'!W2394+'fhwa 1391 rev 06-22'!W2431+'fhwa 1391 rev 06-22'!W2468+'fhwa 1391 rev 06-22'!W2505+'fhwa 1391 rev 06-22'!W2542+'fhwa 1391 rev 06-22'!W2579</f>
        <v>0</v>
      </c>
      <c r="AA22" s="20">
        <f>I17</f>
        <v>0</v>
      </c>
      <c r="AB22" t="s">
        <v>48</v>
      </c>
      <c r="AC22" s="19" t="s">
        <v>67</v>
      </c>
      <c r="AD22" s="19" t="s">
        <v>63</v>
      </c>
      <c r="AE22" s="19"/>
      <c r="AL22" t="s">
        <v>71</v>
      </c>
    </row>
    <row r="23" spans="2:38" ht="16.5" thickBot="1" x14ac:dyDescent="0.25">
      <c r="B23" s="13" t="s">
        <v>15</v>
      </c>
      <c r="C23" s="116">
        <f t="shared" si="0"/>
        <v>0</v>
      </c>
      <c r="D23" s="117">
        <f t="shared" si="0"/>
        <v>0</v>
      </c>
      <c r="E23" s="118">
        <f t="shared" si="1"/>
        <v>0</v>
      </c>
      <c r="F23" s="117">
        <f t="shared" si="1"/>
        <v>0</v>
      </c>
      <c r="G23" s="97">
        <f>'fhwa 1391 rev 06-22'!F27+'fhwa 1391 rev 06-22'!F64+'fhwa 1391 rev 06-22'!F101+'fhwa 1391 rev 06-22'!F138+'fhwa 1391 rev 06-22'!F175+'fhwa 1391 rev 06-22'!F212+'fhwa 1391 rev 06-22'!F249+'fhwa 1391 rev 06-22'!F286+'fhwa 1391 rev 06-22'!F323+'fhwa 1391 rev 06-22'!F360+'fhwa 1391 rev 06-22'!F397+'fhwa 1391 rev 06-22'!F434+'fhwa 1391 rev 06-22'!F471+'fhwa 1391 rev 06-22'!F508+'fhwa 1391 rev 06-22'!F545+'fhwa 1391 rev 06-22'!F582+'fhwa 1391 rev 06-22'!F619+'fhwa 1391 rev 06-22'!F656+'fhwa 1391 rev 06-22'!F693+'fhwa 1391 rev 06-22'!F730+'fhwa 1391 rev 06-22'!F767+'fhwa 1391 rev 06-22'!F804+'fhwa 1391 rev 06-22'!F841+'fhwa 1391 rev 06-22'!F878+'fhwa 1391 rev 06-22'!F915+'fhwa 1391 rev 06-22'!F952+'fhwa 1391 rev 06-22'!F989+'fhwa 1391 rev 06-22'!F1026+'fhwa 1391 rev 06-22'!F1063+'fhwa 1391 rev 06-22'!F1100+'fhwa 1391 rev 06-22'!F1137+'fhwa 1391 rev 06-22'!F1174+'fhwa 1391 rev 06-22'!F1211+'fhwa 1391 rev 06-22'!F1248+'fhwa 1391 rev 06-22'!F1285+'fhwa 1391 rev 06-22'!F1322+'fhwa 1391 rev 06-22'!F1359+'fhwa 1391 rev 06-22'!F1396+'fhwa 1391 rev 06-22'!F1433+'fhwa 1391 rev 06-22'!F1470+'fhwa 1391 rev 06-22'!F1507+'fhwa 1391 rev 06-22'!F1544+'fhwa 1391 rev 06-22'!F1581+'fhwa 1391 rev 06-22'!F1618+'fhwa 1391 rev 06-22'!F1655+'fhwa 1391 rev 06-22'!F1692+'fhwa 1391 rev 06-22'!F1729+'fhwa 1391 rev 06-22'!F1766+'fhwa 1391 rev 06-22'!F1803+'fhwa 1391 rev 06-22'!F1840+'fhwa 1391 rev 06-22'!F1877+'fhwa 1391 rev 06-22'!F1914+'fhwa 1391 rev 06-22'!F1951+'fhwa 1391 rev 06-22'!F1988+'fhwa 1391 rev 06-22'!F2025+'fhwa 1391 rev 06-22'!F2062+'fhwa 1391 rev 06-22'!F2099+'fhwa 1391 rev 06-22'!F2136+'fhwa 1391 rev 06-22'!F2173+'fhwa 1391 rev 06-22'!F2210+'fhwa 1391 rev 06-22'!F2247+'fhwa 1391 rev 06-22'!F2284+'fhwa 1391 rev 06-22'!F2321+'fhwa 1391 rev 06-22'!F2358+'fhwa 1391 rev 06-22'!F2395+'fhwa 1391 rev 06-22'!F2432+'fhwa 1391 rev 06-22'!F2469+'fhwa 1391 rev 06-22'!F2506+'fhwa 1391 rev 06-22'!F2543+'fhwa 1391 rev 06-22'!F2580</f>
        <v>0</v>
      </c>
      <c r="H23" s="98">
        <f>'fhwa 1391 rev 06-22'!G27+'fhwa 1391 rev 06-22'!G64+'fhwa 1391 rev 06-22'!G101+'fhwa 1391 rev 06-22'!G138+'fhwa 1391 rev 06-22'!G175+'fhwa 1391 rev 06-22'!G212+'fhwa 1391 rev 06-22'!G249+'fhwa 1391 rev 06-22'!G286+'fhwa 1391 rev 06-22'!G323+'fhwa 1391 rev 06-22'!G360+'fhwa 1391 rev 06-22'!G397+'fhwa 1391 rev 06-22'!G434+'fhwa 1391 rev 06-22'!G471+'fhwa 1391 rev 06-22'!G508+'fhwa 1391 rev 06-22'!G545+'fhwa 1391 rev 06-22'!G582+'fhwa 1391 rev 06-22'!G619+'fhwa 1391 rev 06-22'!G656+'fhwa 1391 rev 06-22'!G693+'fhwa 1391 rev 06-22'!G730+'fhwa 1391 rev 06-22'!G767+'fhwa 1391 rev 06-22'!G804+'fhwa 1391 rev 06-22'!G841+'fhwa 1391 rev 06-22'!G878+'fhwa 1391 rev 06-22'!G915+'fhwa 1391 rev 06-22'!G952+'fhwa 1391 rev 06-22'!G989+'fhwa 1391 rev 06-22'!G1026+'fhwa 1391 rev 06-22'!G1063+'fhwa 1391 rev 06-22'!G1100+'fhwa 1391 rev 06-22'!G1137+'fhwa 1391 rev 06-22'!G1174+'fhwa 1391 rev 06-22'!G1211+'fhwa 1391 rev 06-22'!G1248+'fhwa 1391 rev 06-22'!G1285+'fhwa 1391 rev 06-22'!G1322+'fhwa 1391 rev 06-22'!G1359+'fhwa 1391 rev 06-22'!G1396+'fhwa 1391 rev 06-22'!G1433+'fhwa 1391 rev 06-22'!G1470+'fhwa 1391 rev 06-22'!G1507+'fhwa 1391 rev 06-22'!G1544+'fhwa 1391 rev 06-22'!G1581+'fhwa 1391 rev 06-22'!G1618+'fhwa 1391 rev 06-22'!G1655+'fhwa 1391 rev 06-22'!G1692+'fhwa 1391 rev 06-22'!G1729+'fhwa 1391 rev 06-22'!G1766+'fhwa 1391 rev 06-22'!G1803+'fhwa 1391 rev 06-22'!G1840+'fhwa 1391 rev 06-22'!G1877+'fhwa 1391 rev 06-22'!G1914+'fhwa 1391 rev 06-22'!G1951+'fhwa 1391 rev 06-22'!G1988+'fhwa 1391 rev 06-22'!G2025+'fhwa 1391 rev 06-22'!G2062+'fhwa 1391 rev 06-22'!G2099+'fhwa 1391 rev 06-22'!G2136+'fhwa 1391 rev 06-22'!G2173+'fhwa 1391 rev 06-22'!G2210+'fhwa 1391 rev 06-22'!G2247+'fhwa 1391 rev 06-22'!G2284+'fhwa 1391 rev 06-22'!G2321+'fhwa 1391 rev 06-22'!G2358+'fhwa 1391 rev 06-22'!G2395+'fhwa 1391 rev 06-22'!G2432+'fhwa 1391 rev 06-22'!G2469+'fhwa 1391 rev 06-22'!G2506+'fhwa 1391 rev 06-22'!G2543+'fhwa 1391 rev 06-22'!G2580</f>
        <v>0</v>
      </c>
      <c r="I23" s="99">
        <f>'fhwa 1391 rev 06-22'!H27+'fhwa 1391 rev 06-22'!H64+'fhwa 1391 rev 06-22'!H101+'fhwa 1391 rev 06-22'!H138+'fhwa 1391 rev 06-22'!H175+'fhwa 1391 rev 06-22'!H212+'fhwa 1391 rev 06-22'!H249+'fhwa 1391 rev 06-22'!H286+'fhwa 1391 rev 06-22'!H323+'fhwa 1391 rev 06-22'!H360+'fhwa 1391 rev 06-22'!H397+'fhwa 1391 rev 06-22'!H434+'fhwa 1391 rev 06-22'!H471+'fhwa 1391 rev 06-22'!H508+'fhwa 1391 rev 06-22'!H545+'fhwa 1391 rev 06-22'!H582+'fhwa 1391 rev 06-22'!H619+'fhwa 1391 rev 06-22'!H656+'fhwa 1391 rev 06-22'!H693+'fhwa 1391 rev 06-22'!H730+'fhwa 1391 rev 06-22'!H767+'fhwa 1391 rev 06-22'!H804+'fhwa 1391 rev 06-22'!H841+'fhwa 1391 rev 06-22'!H878+'fhwa 1391 rev 06-22'!H915+'fhwa 1391 rev 06-22'!H952+'fhwa 1391 rev 06-22'!H989+'fhwa 1391 rev 06-22'!H1026+'fhwa 1391 rev 06-22'!H1063+'fhwa 1391 rev 06-22'!H1100+'fhwa 1391 rev 06-22'!H1137+'fhwa 1391 rev 06-22'!H1174+'fhwa 1391 rev 06-22'!H1211+'fhwa 1391 rev 06-22'!H1248+'fhwa 1391 rev 06-22'!H1285+'fhwa 1391 rev 06-22'!H1322+'fhwa 1391 rev 06-22'!H1359+'fhwa 1391 rev 06-22'!H1396+'fhwa 1391 rev 06-22'!H1433+'fhwa 1391 rev 06-22'!H1470+'fhwa 1391 rev 06-22'!H1507+'fhwa 1391 rev 06-22'!H1544+'fhwa 1391 rev 06-22'!H1581+'fhwa 1391 rev 06-22'!H1618+'fhwa 1391 rev 06-22'!H1655+'fhwa 1391 rev 06-22'!H1692+'fhwa 1391 rev 06-22'!H1729+'fhwa 1391 rev 06-22'!H1766+'fhwa 1391 rev 06-22'!H1803+'fhwa 1391 rev 06-22'!H1840+'fhwa 1391 rev 06-22'!H1877+'fhwa 1391 rev 06-22'!H1914+'fhwa 1391 rev 06-22'!H1951+'fhwa 1391 rev 06-22'!H1988+'fhwa 1391 rev 06-22'!H2025+'fhwa 1391 rev 06-22'!H2062+'fhwa 1391 rev 06-22'!H2099+'fhwa 1391 rev 06-22'!H2136+'fhwa 1391 rev 06-22'!H2173+'fhwa 1391 rev 06-22'!H2210+'fhwa 1391 rev 06-22'!H2247+'fhwa 1391 rev 06-22'!H2284+'fhwa 1391 rev 06-22'!H2321+'fhwa 1391 rev 06-22'!H2358+'fhwa 1391 rev 06-22'!H2395+'fhwa 1391 rev 06-22'!H2432+'fhwa 1391 rev 06-22'!H2469+'fhwa 1391 rev 06-22'!H2506+'fhwa 1391 rev 06-22'!H2543+'fhwa 1391 rev 06-22'!H2580</f>
        <v>0</v>
      </c>
      <c r="J23" s="98">
        <f>'fhwa 1391 rev 06-22'!I27+'fhwa 1391 rev 06-22'!I64+'fhwa 1391 rev 06-22'!I101+'fhwa 1391 rev 06-22'!I138+'fhwa 1391 rev 06-22'!I175+'fhwa 1391 rev 06-22'!I212+'fhwa 1391 rev 06-22'!I249+'fhwa 1391 rev 06-22'!I286+'fhwa 1391 rev 06-22'!I323+'fhwa 1391 rev 06-22'!I360+'fhwa 1391 rev 06-22'!I397+'fhwa 1391 rev 06-22'!I434+'fhwa 1391 rev 06-22'!I471+'fhwa 1391 rev 06-22'!I508+'fhwa 1391 rev 06-22'!I545+'fhwa 1391 rev 06-22'!I582+'fhwa 1391 rev 06-22'!I619+'fhwa 1391 rev 06-22'!I656+'fhwa 1391 rev 06-22'!I693+'fhwa 1391 rev 06-22'!I730+'fhwa 1391 rev 06-22'!I767+'fhwa 1391 rev 06-22'!I804+'fhwa 1391 rev 06-22'!I841+'fhwa 1391 rev 06-22'!I878+'fhwa 1391 rev 06-22'!I915+'fhwa 1391 rev 06-22'!I952+'fhwa 1391 rev 06-22'!I989+'fhwa 1391 rev 06-22'!I1026+'fhwa 1391 rev 06-22'!I1063+'fhwa 1391 rev 06-22'!I1100+'fhwa 1391 rev 06-22'!I1137+'fhwa 1391 rev 06-22'!I1174+'fhwa 1391 rev 06-22'!I1211+'fhwa 1391 rev 06-22'!I1248+'fhwa 1391 rev 06-22'!I1285+'fhwa 1391 rev 06-22'!I1322+'fhwa 1391 rev 06-22'!I1359+'fhwa 1391 rev 06-22'!I1396+'fhwa 1391 rev 06-22'!I1433+'fhwa 1391 rev 06-22'!I1470+'fhwa 1391 rev 06-22'!I1507+'fhwa 1391 rev 06-22'!I1544+'fhwa 1391 rev 06-22'!I1581+'fhwa 1391 rev 06-22'!I1618+'fhwa 1391 rev 06-22'!I1655+'fhwa 1391 rev 06-22'!I1692+'fhwa 1391 rev 06-22'!I1729+'fhwa 1391 rev 06-22'!I1766+'fhwa 1391 rev 06-22'!I1803+'fhwa 1391 rev 06-22'!I1840+'fhwa 1391 rev 06-22'!I1877+'fhwa 1391 rev 06-22'!I1914+'fhwa 1391 rev 06-22'!I1951+'fhwa 1391 rev 06-22'!I1988+'fhwa 1391 rev 06-22'!I2025+'fhwa 1391 rev 06-22'!I2062+'fhwa 1391 rev 06-22'!I2099+'fhwa 1391 rev 06-22'!I2136+'fhwa 1391 rev 06-22'!I2173+'fhwa 1391 rev 06-22'!I2210+'fhwa 1391 rev 06-22'!I2247+'fhwa 1391 rev 06-22'!I2284+'fhwa 1391 rev 06-22'!I2321+'fhwa 1391 rev 06-22'!I2358+'fhwa 1391 rev 06-22'!I2395+'fhwa 1391 rev 06-22'!I2432+'fhwa 1391 rev 06-22'!I2469+'fhwa 1391 rev 06-22'!I2506+'fhwa 1391 rev 06-22'!I2543+'fhwa 1391 rev 06-22'!I2580</f>
        <v>0</v>
      </c>
      <c r="K23" s="99">
        <f>'fhwa 1391 rev 06-22'!J27+'fhwa 1391 rev 06-22'!J64+'fhwa 1391 rev 06-22'!J101+'fhwa 1391 rev 06-22'!J138+'fhwa 1391 rev 06-22'!J175+'fhwa 1391 rev 06-22'!J212+'fhwa 1391 rev 06-22'!J249+'fhwa 1391 rev 06-22'!J286+'fhwa 1391 rev 06-22'!J323+'fhwa 1391 rev 06-22'!J360+'fhwa 1391 rev 06-22'!J397+'fhwa 1391 rev 06-22'!J434+'fhwa 1391 rev 06-22'!J471+'fhwa 1391 rev 06-22'!J508+'fhwa 1391 rev 06-22'!J545+'fhwa 1391 rev 06-22'!J582+'fhwa 1391 rev 06-22'!J619+'fhwa 1391 rev 06-22'!J656+'fhwa 1391 rev 06-22'!J693+'fhwa 1391 rev 06-22'!J730+'fhwa 1391 rev 06-22'!J767+'fhwa 1391 rev 06-22'!J804+'fhwa 1391 rev 06-22'!J841+'fhwa 1391 rev 06-22'!J878+'fhwa 1391 rev 06-22'!J915+'fhwa 1391 rev 06-22'!J952+'fhwa 1391 rev 06-22'!J989+'fhwa 1391 rev 06-22'!J1026+'fhwa 1391 rev 06-22'!J1063+'fhwa 1391 rev 06-22'!J1100+'fhwa 1391 rev 06-22'!J1137+'fhwa 1391 rev 06-22'!J1174+'fhwa 1391 rev 06-22'!J1211+'fhwa 1391 rev 06-22'!J1248+'fhwa 1391 rev 06-22'!J1285+'fhwa 1391 rev 06-22'!J1322+'fhwa 1391 rev 06-22'!J1359+'fhwa 1391 rev 06-22'!J1396+'fhwa 1391 rev 06-22'!J1433+'fhwa 1391 rev 06-22'!J1470+'fhwa 1391 rev 06-22'!J1507+'fhwa 1391 rev 06-22'!J1544+'fhwa 1391 rev 06-22'!J1581+'fhwa 1391 rev 06-22'!J1618+'fhwa 1391 rev 06-22'!J1655+'fhwa 1391 rev 06-22'!J1692+'fhwa 1391 rev 06-22'!J1729+'fhwa 1391 rev 06-22'!J1766+'fhwa 1391 rev 06-22'!J1803+'fhwa 1391 rev 06-22'!J1840+'fhwa 1391 rev 06-22'!J1877+'fhwa 1391 rev 06-22'!J1914+'fhwa 1391 rev 06-22'!J1951+'fhwa 1391 rev 06-22'!J1988+'fhwa 1391 rev 06-22'!J2025+'fhwa 1391 rev 06-22'!J2062+'fhwa 1391 rev 06-22'!J2099+'fhwa 1391 rev 06-22'!J2136+'fhwa 1391 rev 06-22'!J2173+'fhwa 1391 rev 06-22'!J2210+'fhwa 1391 rev 06-22'!J2247+'fhwa 1391 rev 06-22'!J2284+'fhwa 1391 rev 06-22'!J2321+'fhwa 1391 rev 06-22'!J2358+'fhwa 1391 rev 06-22'!J2395+'fhwa 1391 rev 06-22'!J2432+'fhwa 1391 rev 06-22'!J2469+'fhwa 1391 rev 06-22'!J2506+'fhwa 1391 rev 06-22'!J2543+'fhwa 1391 rev 06-22'!J2580</f>
        <v>0</v>
      </c>
      <c r="L23" s="98">
        <f>'fhwa 1391 rev 06-22'!K27+'fhwa 1391 rev 06-22'!K64+'fhwa 1391 rev 06-22'!K101+'fhwa 1391 rev 06-22'!K138+'fhwa 1391 rev 06-22'!K175+'fhwa 1391 rev 06-22'!K212+'fhwa 1391 rev 06-22'!K249+'fhwa 1391 rev 06-22'!K286+'fhwa 1391 rev 06-22'!K323+'fhwa 1391 rev 06-22'!K360+'fhwa 1391 rev 06-22'!K397+'fhwa 1391 rev 06-22'!K434+'fhwa 1391 rev 06-22'!K471+'fhwa 1391 rev 06-22'!K508+'fhwa 1391 rev 06-22'!K545+'fhwa 1391 rev 06-22'!K582+'fhwa 1391 rev 06-22'!K619+'fhwa 1391 rev 06-22'!K656+'fhwa 1391 rev 06-22'!K693+'fhwa 1391 rev 06-22'!K730+'fhwa 1391 rev 06-22'!K767+'fhwa 1391 rev 06-22'!K804+'fhwa 1391 rev 06-22'!K841+'fhwa 1391 rev 06-22'!K878+'fhwa 1391 rev 06-22'!K915+'fhwa 1391 rev 06-22'!K952+'fhwa 1391 rev 06-22'!K989+'fhwa 1391 rev 06-22'!K1026+'fhwa 1391 rev 06-22'!K1063+'fhwa 1391 rev 06-22'!K1100+'fhwa 1391 rev 06-22'!K1137+'fhwa 1391 rev 06-22'!K1174+'fhwa 1391 rev 06-22'!K1211+'fhwa 1391 rev 06-22'!K1248+'fhwa 1391 rev 06-22'!K1285+'fhwa 1391 rev 06-22'!K1322+'fhwa 1391 rev 06-22'!K1359+'fhwa 1391 rev 06-22'!K1396+'fhwa 1391 rev 06-22'!K1433+'fhwa 1391 rev 06-22'!K1470+'fhwa 1391 rev 06-22'!K1507+'fhwa 1391 rev 06-22'!K1544+'fhwa 1391 rev 06-22'!K1581+'fhwa 1391 rev 06-22'!K1618+'fhwa 1391 rev 06-22'!K1655+'fhwa 1391 rev 06-22'!K1692+'fhwa 1391 rev 06-22'!K1729+'fhwa 1391 rev 06-22'!K1766+'fhwa 1391 rev 06-22'!K1803+'fhwa 1391 rev 06-22'!K1840+'fhwa 1391 rev 06-22'!K1877+'fhwa 1391 rev 06-22'!K1914+'fhwa 1391 rev 06-22'!K1951+'fhwa 1391 rev 06-22'!K1988+'fhwa 1391 rev 06-22'!K2025+'fhwa 1391 rev 06-22'!K2062+'fhwa 1391 rev 06-22'!K2099+'fhwa 1391 rev 06-22'!K2136+'fhwa 1391 rev 06-22'!K2173+'fhwa 1391 rev 06-22'!K2210+'fhwa 1391 rev 06-22'!K2247+'fhwa 1391 rev 06-22'!K2284+'fhwa 1391 rev 06-22'!K2321+'fhwa 1391 rev 06-22'!K2358+'fhwa 1391 rev 06-22'!K2395+'fhwa 1391 rev 06-22'!K2432+'fhwa 1391 rev 06-22'!K2469+'fhwa 1391 rev 06-22'!K2506+'fhwa 1391 rev 06-22'!K2543+'fhwa 1391 rev 06-22'!K2580</f>
        <v>0</v>
      </c>
      <c r="M23" s="99">
        <f>'fhwa 1391 rev 06-22'!L27+'fhwa 1391 rev 06-22'!L64+'fhwa 1391 rev 06-22'!L101+'fhwa 1391 rev 06-22'!L138+'fhwa 1391 rev 06-22'!L175+'fhwa 1391 rev 06-22'!L212+'fhwa 1391 rev 06-22'!L249+'fhwa 1391 rev 06-22'!L286+'fhwa 1391 rev 06-22'!L323+'fhwa 1391 rev 06-22'!L360+'fhwa 1391 rev 06-22'!L397+'fhwa 1391 rev 06-22'!L434+'fhwa 1391 rev 06-22'!L471+'fhwa 1391 rev 06-22'!L508+'fhwa 1391 rev 06-22'!L545+'fhwa 1391 rev 06-22'!L582+'fhwa 1391 rev 06-22'!L619+'fhwa 1391 rev 06-22'!L656+'fhwa 1391 rev 06-22'!L693+'fhwa 1391 rev 06-22'!L730+'fhwa 1391 rev 06-22'!L767+'fhwa 1391 rev 06-22'!L804+'fhwa 1391 rev 06-22'!L841+'fhwa 1391 rev 06-22'!L878+'fhwa 1391 rev 06-22'!L915+'fhwa 1391 rev 06-22'!L952+'fhwa 1391 rev 06-22'!L989+'fhwa 1391 rev 06-22'!L1026+'fhwa 1391 rev 06-22'!L1063+'fhwa 1391 rev 06-22'!L1100+'fhwa 1391 rev 06-22'!L1137+'fhwa 1391 rev 06-22'!L1174+'fhwa 1391 rev 06-22'!L1211+'fhwa 1391 rev 06-22'!L1248+'fhwa 1391 rev 06-22'!L1285+'fhwa 1391 rev 06-22'!L1322+'fhwa 1391 rev 06-22'!L1359+'fhwa 1391 rev 06-22'!L1396+'fhwa 1391 rev 06-22'!L1433+'fhwa 1391 rev 06-22'!L1470+'fhwa 1391 rev 06-22'!L1507+'fhwa 1391 rev 06-22'!L1544+'fhwa 1391 rev 06-22'!L1581+'fhwa 1391 rev 06-22'!L1618+'fhwa 1391 rev 06-22'!L1655+'fhwa 1391 rev 06-22'!L1692+'fhwa 1391 rev 06-22'!L1729+'fhwa 1391 rev 06-22'!L1766+'fhwa 1391 rev 06-22'!L1803+'fhwa 1391 rev 06-22'!L1840+'fhwa 1391 rev 06-22'!L1877+'fhwa 1391 rev 06-22'!L1914+'fhwa 1391 rev 06-22'!L1951+'fhwa 1391 rev 06-22'!L1988+'fhwa 1391 rev 06-22'!L2025+'fhwa 1391 rev 06-22'!L2062+'fhwa 1391 rev 06-22'!L2099+'fhwa 1391 rev 06-22'!L2136+'fhwa 1391 rev 06-22'!L2173+'fhwa 1391 rev 06-22'!L2210+'fhwa 1391 rev 06-22'!L2247+'fhwa 1391 rev 06-22'!L2284+'fhwa 1391 rev 06-22'!L2321+'fhwa 1391 rev 06-22'!L2358+'fhwa 1391 rev 06-22'!L2395+'fhwa 1391 rev 06-22'!L2432+'fhwa 1391 rev 06-22'!L2469+'fhwa 1391 rev 06-22'!L2506+'fhwa 1391 rev 06-22'!L2543+'fhwa 1391 rev 06-22'!L2580</f>
        <v>0</v>
      </c>
      <c r="N23" s="98">
        <f>'fhwa 1391 rev 06-22'!M27+'fhwa 1391 rev 06-22'!M64+'fhwa 1391 rev 06-22'!M101+'fhwa 1391 rev 06-22'!M138+'fhwa 1391 rev 06-22'!M175+'fhwa 1391 rev 06-22'!M212+'fhwa 1391 rev 06-22'!M249+'fhwa 1391 rev 06-22'!M286+'fhwa 1391 rev 06-22'!M323+'fhwa 1391 rev 06-22'!M360+'fhwa 1391 rev 06-22'!M397+'fhwa 1391 rev 06-22'!M434+'fhwa 1391 rev 06-22'!M471+'fhwa 1391 rev 06-22'!M508+'fhwa 1391 rev 06-22'!M545+'fhwa 1391 rev 06-22'!M582+'fhwa 1391 rev 06-22'!M619+'fhwa 1391 rev 06-22'!M656+'fhwa 1391 rev 06-22'!M693+'fhwa 1391 rev 06-22'!M730+'fhwa 1391 rev 06-22'!M767+'fhwa 1391 rev 06-22'!M804+'fhwa 1391 rev 06-22'!M841+'fhwa 1391 rev 06-22'!M878+'fhwa 1391 rev 06-22'!M915+'fhwa 1391 rev 06-22'!M952+'fhwa 1391 rev 06-22'!M989+'fhwa 1391 rev 06-22'!M1026+'fhwa 1391 rev 06-22'!M1063+'fhwa 1391 rev 06-22'!M1100+'fhwa 1391 rev 06-22'!M1137+'fhwa 1391 rev 06-22'!M1174+'fhwa 1391 rev 06-22'!M1211+'fhwa 1391 rev 06-22'!M1248+'fhwa 1391 rev 06-22'!M1285+'fhwa 1391 rev 06-22'!M1322+'fhwa 1391 rev 06-22'!M1359+'fhwa 1391 rev 06-22'!M1396+'fhwa 1391 rev 06-22'!M1433+'fhwa 1391 rev 06-22'!M1470+'fhwa 1391 rev 06-22'!M1507+'fhwa 1391 rev 06-22'!M1544+'fhwa 1391 rev 06-22'!M1581+'fhwa 1391 rev 06-22'!M1618+'fhwa 1391 rev 06-22'!M1655+'fhwa 1391 rev 06-22'!M1692+'fhwa 1391 rev 06-22'!M1729+'fhwa 1391 rev 06-22'!M1766+'fhwa 1391 rev 06-22'!M1803+'fhwa 1391 rev 06-22'!M1840+'fhwa 1391 rev 06-22'!M1877+'fhwa 1391 rev 06-22'!M1914+'fhwa 1391 rev 06-22'!M1951+'fhwa 1391 rev 06-22'!M1988+'fhwa 1391 rev 06-22'!M2025+'fhwa 1391 rev 06-22'!M2062+'fhwa 1391 rev 06-22'!M2099+'fhwa 1391 rev 06-22'!M2136+'fhwa 1391 rev 06-22'!M2173+'fhwa 1391 rev 06-22'!M2210+'fhwa 1391 rev 06-22'!M2247+'fhwa 1391 rev 06-22'!M2284+'fhwa 1391 rev 06-22'!M2321+'fhwa 1391 rev 06-22'!M2358+'fhwa 1391 rev 06-22'!M2395+'fhwa 1391 rev 06-22'!M2432+'fhwa 1391 rev 06-22'!M2469+'fhwa 1391 rev 06-22'!M2506+'fhwa 1391 rev 06-22'!M2543+'fhwa 1391 rev 06-22'!M2580</f>
        <v>0</v>
      </c>
      <c r="O23" s="99">
        <f>'fhwa 1391 rev 06-22'!N27+'fhwa 1391 rev 06-22'!N64+'fhwa 1391 rev 06-22'!N101+'fhwa 1391 rev 06-22'!N138+'fhwa 1391 rev 06-22'!N175+'fhwa 1391 rev 06-22'!N212+'fhwa 1391 rev 06-22'!N249+'fhwa 1391 rev 06-22'!N286+'fhwa 1391 rev 06-22'!N323+'fhwa 1391 rev 06-22'!N360+'fhwa 1391 rev 06-22'!N397+'fhwa 1391 rev 06-22'!N434+'fhwa 1391 rev 06-22'!N471+'fhwa 1391 rev 06-22'!N508+'fhwa 1391 rev 06-22'!N545+'fhwa 1391 rev 06-22'!N582+'fhwa 1391 rev 06-22'!N619+'fhwa 1391 rev 06-22'!N656+'fhwa 1391 rev 06-22'!N693+'fhwa 1391 rev 06-22'!N730+'fhwa 1391 rev 06-22'!N767+'fhwa 1391 rev 06-22'!N804+'fhwa 1391 rev 06-22'!N841+'fhwa 1391 rev 06-22'!N878+'fhwa 1391 rev 06-22'!N915+'fhwa 1391 rev 06-22'!N952+'fhwa 1391 rev 06-22'!N989+'fhwa 1391 rev 06-22'!N1026+'fhwa 1391 rev 06-22'!N1063+'fhwa 1391 rev 06-22'!N1100+'fhwa 1391 rev 06-22'!N1137+'fhwa 1391 rev 06-22'!N1174+'fhwa 1391 rev 06-22'!N1211+'fhwa 1391 rev 06-22'!N1248+'fhwa 1391 rev 06-22'!N1285+'fhwa 1391 rev 06-22'!N1322+'fhwa 1391 rev 06-22'!N1359+'fhwa 1391 rev 06-22'!N1396+'fhwa 1391 rev 06-22'!N1433+'fhwa 1391 rev 06-22'!N1470+'fhwa 1391 rev 06-22'!N1507+'fhwa 1391 rev 06-22'!N1544+'fhwa 1391 rev 06-22'!N1581+'fhwa 1391 rev 06-22'!N1618+'fhwa 1391 rev 06-22'!N1655+'fhwa 1391 rev 06-22'!N1692+'fhwa 1391 rev 06-22'!N1729+'fhwa 1391 rev 06-22'!N1766+'fhwa 1391 rev 06-22'!N1803+'fhwa 1391 rev 06-22'!N1840+'fhwa 1391 rev 06-22'!N1877+'fhwa 1391 rev 06-22'!N1914+'fhwa 1391 rev 06-22'!N1951+'fhwa 1391 rev 06-22'!N1988+'fhwa 1391 rev 06-22'!N2025+'fhwa 1391 rev 06-22'!N2062+'fhwa 1391 rev 06-22'!N2099+'fhwa 1391 rev 06-22'!N2136+'fhwa 1391 rev 06-22'!N2173+'fhwa 1391 rev 06-22'!N2210+'fhwa 1391 rev 06-22'!N2247+'fhwa 1391 rev 06-22'!N2284+'fhwa 1391 rev 06-22'!N2321+'fhwa 1391 rev 06-22'!N2358+'fhwa 1391 rev 06-22'!N2395+'fhwa 1391 rev 06-22'!N2432+'fhwa 1391 rev 06-22'!N2469+'fhwa 1391 rev 06-22'!N2506+'fhwa 1391 rev 06-22'!N2543+'fhwa 1391 rev 06-22'!N2580</f>
        <v>0</v>
      </c>
      <c r="P23" s="98">
        <f>'fhwa 1391 rev 06-22'!O27+'fhwa 1391 rev 06-22'!O64+'fhwa 1391 rev 06-22'!O101+'fhwa 1391 rev 06-22'!O138+'fhwa 1391 rev 06-22'!O175+'fhwa 1391 rev 06-22'!O212+'fhwa 1391 rev 06-22'!O249+'fhwa 1391 rev 06-22'!O286+'fhwa 1391 rev 06-22'!O323+'fhwa 1391 rev 06-22'!O360+'fhwa 1391 rev 06-22'!O397+'fhwa 1391 rev 06-22'!O434+'fhwa 1391 rev 06-22'!O471+'fhwa 1391 rev 06-22'!O508+'fhwa 1391 rev 06-22'!O545+'fhwa 1391 rev 06-22'!O582+'fhwa 1391 rev 06-22'!O619+'fhwa 1391 rev 06-22'!O656+'fhwa 1391 rev 06-22'!O693+'fhwa 1391 rev 06-22'!O730+'fhwa 1391 rev 06-22'!O767+'fhwa 1391 rev 06-22'!O804+'fhwa 1391 rev 06-22'!O841+'fhwa 1391 rev 06-22'!O878+'fhwa 1391 rev 06-22'!O915+'fhwa 1391 rev 06-22'!O952+'fhwa 1391 rev 06-22'!O989+'fhwa 1391 rev 06-22'!O1026+'fhwa 1391 rev 06-22'!O1063+'fhwa 1391 rev 06-22'!O1100+'fhwa 1391 rev 06-22'!O1137+'fhwa 1391 rev 06-22'!O1174+'fhwa 1391 rev 06-22'!O1211+'fhwa 1391 rev 06-22'!O1248+'fhwa 1391 rev 06-22'!O1285+'fhwa 1391 rev 06-22'!O1322+'fhwa 1391 rev 06-22'!O1359+'fhwa 1391 rev 06-22'!O1396+'fhwa 1391 rev 06-22'!O1433+'fhwa 1391 rev 06-22'!O1470+'fhwa 1391 rev 06-22'!O1507+'fhwa 1391 rev 06-22'!O1544+'fhwa 1391 rev 06-22'!O1581+'fhwa 1391 rev 06-22'!O1618+'fhwa 1391 rev 06-22'!O1655+'fhwa 1391 rev 06-22'!O1692+'fhwa 1391 rev 06-22'!O1729+'fhwa 1391 rev 06-22'!O1766+'fhwa 1391 rev 06-22'!O1803+'fhwa 1391 rev 06-22'!O1840+'fhwa 1391 rev 06-22'!O1877+'fhwa 1391 rev 06-22'!O1914+'fhwa 1391 rev 06-22'!O1951+'fhwa 1391 rev 06-22'!O1988+'fhwa 1391 rev 06-22'!O2025+'fhwa 1391 rev 06-22'!O2062+'fhwa 1391 rev 06-22'!O2099+'fhwa 1391 rev 06-22'!O2136+'fhwa 1391 rev 06-22'!O2173+'fhwa 1391 rev 06-22'!O2210+'fhwa 1391 rev 06-22'!O2247+'fhwa 1391 rev 06-22'!O2284+'fhwa 1391 rev 06-22'!O2321+'fhwa 1391 rev 06-22'!O2358+'fhwa 1391 rev 06-22'!O2395+'fhwa 1391 rev 06-22'!O2432+'fhwa 1391 rev 06-22'!O2469+'fhwa 1391 rev 06-22'!O2506+'fhwa 1391 rev 06-22'!O2543+'fhwa 1391 rev 06-22'!O2580</f>
        <v>0</v>
      </c>
      <c r="Q23" s="99">
        <f>'fhwa 1391 rev 06-22'!P27+'fhwa 1391 rev 06-22'!P64+'fhwa 1391 rev 06-22'!P101+'fhwa 1391 rev 06-22'!P138+'fhwa 1391 rev 06-22'!P175+'fhwa 1391 rev 06-22'!P212+'fhwa 1391 rev 06-22'!P249+'fhwa 1391 rev 06-22'!P286+'fhwa 1391 rev 06-22'!P323+'fhwa 1391 rev 06-22'!P360+'fhwa 1391 rev 06-22'!P397+'fhwa 1391 rev 06-22'!P434+'fhwa 1391 rev 06-22'!P471+'fhwa 1391 rev 06-22'!P508+'fhwa 1391 rev 06-22'!P545+'fhwa 1391 rev 06-22'!P582+'fhwa 1391 rev 06-22'!P619+'fhwa 1391 rev 06-22'!P656+'fhwa 1391 rev 06-22'!P693+'fhwa 1391 rev 06-22'!P730+'fhwa 1391 rev 06-22'!P767+'fhwa 1391 rev 06-22'!P804+'fhwa 1391 rev 06-22'!P841+'fhwa 1391 rev 06-22'!P878+'fhwa 1391 rev 06-22'!P915+'fhwa 1391 rev 06-22'!P952+'fhwa 1391 rev 06-22'!P989+'fhwa 1391 rev 06-22'!P1026+'fhwa 1391 rev 06-22'!P1063+'fhwa 1391 rev 06-22'!P1100+'fhwa 1391 rev 06-22'!P1137+'fhwa 1391 rev 06-22'!P1174+'fhwa 1391 rev 06-22'!P1211+'fhwa 1391 rev 06-22'!P1248+'fhwa 1391 rev 06-22'!P1285+'fhwa 1391 rev 06-22'!P1322+'fhwa 1391 rev 06-22'!P1359+'fhwa 1391 rev 06-22'!P1396+'fhwa 1391 rev 06-22'!P1433+'fhwa 1391 rev 06-22'!P1470+'fhwa 1391 rev 06-22'!P1507+'fhwa 1391 rev 06-22'!P1544+'fhwa 1391 rev 06-22'!P1581+'fhwa 1391 rev 06-22'!P1618+'fhwa 1391 rev 06-22'!P1655+'fhwa 1391 rev 06-22'!P1692+'fhwa 1391 rev 06-22'!P1729+'fhwa 1391 rev 06-22'!P1766+'fhwa 1391 rev 06-22'!P1803+'fhwa 1391 rev 06-22'!P1840+'fhwa 1391 rev 06-22'!P1877+'fhwa 1391 rev 06-22'!P1914+'fhwa 1391 rev 06-22'!P1951+'fhwa 1391 rev 06-22'!P1988+'fhwa 1391 rev 06-22'!P2025+'fhwa 1391 rev 06-22'!P2062+'fhwa 1391 rev 06-22'!P2099+'fhwa 1391 rev 06-22'!P2136+'fhwa 1391 rev 06-22'!P2173+'fhwa 1391 rev 06-22'!P2210+'fhwa 1391 rev 06-22'!P2247+'fhwa 1391 rev 06-22'!P2284+'fhwa 1391 rev 06-22'!P2321+'fhwa 1391 rev 06-22'!P2358+'fhwa 1391 rev 06-22'!P2395+'fhwa 1391 rev 06-22'!P2432+'fhwa 1391 rev 06-22'!P2469+'fhwa 1391 rev 06-22'!P2506+'fhwa 1391 rev 06-22'!P2543+'fhwa 1391 rev 06-22'!P2580</f>
        <v>0</v>
      </c>
      <c r="R23" s="98">
        <f>'fhwa 1391 rev 06-22'!Q27+'fhwa 1391 rev 06-22'!Q64+'fhwa 1391 rev 06-22'!Q101+'fhwa 1391 rev 06-22'!Q138+'fhwa 1391 rev 06-22'!Q175+'fhwa 1391 rev 06-22'!Q212+'fhwa 1391 rev 06-22'!Q249+'fhwa 1391 rev 06-22'!Q286+'fhwa 1391 rev 06-22'!Q323+'fhwa 1391 rev 06-22'!Q360+'fhwa 1391 rev 06-22'!Q397+'fhwa 1391 rev 06-22'!Q434+'fhwa 1391 rev 06-22'!Q471+'fhwa 1391 rev 06-22'!Q508+'fhwa 1391 rev 06-22'!Q545+'fhwa 1391 rev 06-22'!Q582+'fhwa 1391 rev 06-22'!Q619+'fhwa 1391 rev 06-22'!Q656+'fhwa 1391 rev 06-22'!Q693+'fhwa 1391 rev 06-22'!Q730+'fhwa 1391 rev 06-22'!Q767+'fhwa 1391 rev 06-22'!Q804+'fhwa 1391 rev 06-22'!Q841+'fhwa 1391 rev 06-22'!Q878+'fhwa 1391 rev 06-22'!Q915+'fhwa 1391 rev 06-22'!Q952+'fhwa 1391 rev 06-22'!Q989+'fhwa 1391 rev 06-22'!Q1026+'fhwa 1391 rev 06-22'!Q1063+'fhwa 1391 rev 06-22'!Q1100+'fhwa 1391 rev 06-22'!Q1137+'fhwa 1391 rev 06-22'!Q1174+'fhwa 1391 rev 06-22'!Q1211+'fhwa 1391 rev 06-22'!Q1248+'fhwa 1391 rev 06-22'!Q1285+'fhwa 1391 rev 06-22'!Q1322+'fhwa 1391 rev 06-22'!Q1359+'fhwa 1391 rev 06-22'!Q1396+'fhwa 1391 rev 06-22'!Q1433+'fhwa 1391 rev 06-22'!Q1470+'fhwa 1391 rev 06-22'!Q1507+'fhwa 1391 rev 06-22'!Q1544+'fhwa 1391 rev 06-22'!Q1581+'fhwa 1391 rev 06-22'!Q1618+'fhwa 1391 rev 06-22'!Q1655+'fhwa 1391 rev 06-22'!Q1692+'fhwa 1391 rev 06-22'!Q1729+'fhwa 1391 rev 06-22'!Q1766+'fhwa 1391 rev 06-22'!Q1803+'fhwa 1391 rev 06-22'!Q1840+'fhwa 1391 rev 06-22'!Q1877+'fhwa 1391 rev 06-22'!Q1914+'fhwa 1391 rev 06-22'!Q1951+'fhwa 1391 rev 06-22'!Q1988+'fhwa 1391 rev 06-22'!Q2025+'fhwa 1391 rev 06-22'!Q2062+'fhwa 1391 rev 06-22'!Q2099+'fhwa 1391 rev 06-22'!Q2136+'fhwa 1391 rev 06-22'!Q2173+'fhwa 1391 rev 06-22'!Q2210+'fhwa 1391 rev 06-22'!Q2247+'fhwa 1391 rev 06-22'!Q2284+'fhwa 1391 rev 06-22'!Q2321+'fhwa 1391 rev 06-22'!Q2358+'fhwa 1391 rev 06-22'!Q2395+'fhwa 1391 rev 06-22'!Q2432+'fhwa 1391 rev 06-22'!Q2469+'fhwa 1391 rev 06-22'!Q2506+'fhwa 1391 rev 06-22'!Q2543+'fhwa 1391 rev 06-22'!Q2580</f>
        <v>0</v>
      </c>
      <c r="S23" s="99">
        <f>'fhwa 1391 rev 06-22'!R27+'fhwa 1391 rev 06-22'!R64+'fhwa 1391 rev 06-22'!R101+'fhwa 1391 rev 06-22'!R138+'fhwa 1391 rev 06-22'!R175+'fhwa 1391 rev 06-22'!R212+'fhwa 1391 rev 06-22'!R249+'fhwa 1391 rev 06-22'!R286+'fhwa 1391 rev 06-22'!R323+'fhwa 1391 rev 06-22'!R360+'fhwa 1391 rev 06-22'!R397+'fhwa 1391 rev 06-22'!R434+'fhwa 1391 rev 06-22'!R471+'fhwa 1391 rev 06-22'!R508+'fhwa 1391 rev 06-22'!R545+'fhwa 1391 rev 06-22'!R582+'fhwa 1391 rev 06-22'!R619+'fhwa 1391 rev 06-22'!R656+'fhwa 1391 rev 06-22'!R693+'fhwa 1391 rev 06-22'!R730+'fhwa 1391 rev 06-22'!R767+'fhwa 1391 rev 06-22'!R804+'fhwa 1391 rev 06-22'!R841+'fhwa 1391 rev 06-22'!R878+'fhwa 1391 rev 06-22'!R915+'fhwa 1391 rev 06-22'!R952+'fhwa 1391 rev 06-22'!R989+'fhwa 1391 rev 06-22'!R1026+'fhwa 1391 rev 06-22'!R1063+'fhwa 1391 rev 06-22'!R1100+'fhwa 1391 rev 06-22'!R1137+'fhwa 1391 rev 06-22'!R1174+'fhwa 1391 rev 06-22'!R1211+'fhwa 1391 rev 06-22'!R1248+'fhwa 1391 rev 06-22'!R1285+'fhwa 1391 rev 06-22'!R1322+'fhwa 1391 rev 06-22'!R1359+'fhwa 1391 rev 06-22'!R1396+'fhwa 1391 rev 06-22'!R1433+'fhwa 1391 rev 06-22'!R1470+'fhwa 1391 rev 06-22'!R1507+'fhwa 1391 rev 06-22'!R1544+'fhwa 1391 rev 06-22'!R1581+'fhwa 1391 rev 06-22'!R1618+'fhwa 1391 rev 06-22'!R1655+'fhwa 1391 rev 06-22'!R1692+'fhwa 1391 rev 06-22'!R1729+'fhwa 1391 rev 06-22'!R1766+'fhwa 1391 rev 06-22'!R1803+'fhwa 1391 rev 06-22'!R1840+'fhwa 1391 rev 06-22'!R1877+'fhwa 1391 rev 06-22'!R1914+'fhwa 1391 rev 06-22'!R1951+'fhwa 1391 rev 06-22'!R1988+'fhwa 1391 rev 06-22'!R2025+'fhwa 1391 rev 06-22'!R2062+'fhwa 1391 rev 06-22'!R2099+'fhwa 1391 rev 06-22'!R2136+'fhwa 1391 rev 06-22'!R2173+'fhwa 1391 rev 06-22'!R2210+'fhwa 1391 rev 06-22'!R2247+'fhwa 1391 rev 06-22'!R2284+'fhwa 1391 rev 06-22'!R2321+'fhwa 1391 rev 06-22'!R2358+'fhwa 1391 rev 06-22'!R2395+'fhwa 1391 rev 06-22'!R2432+'fhwa 1391 rev 06-22'!R2469+'fhwa 1391 rev 06-22'!R2506+'fhwa 1391 rev 06-22'!R2543+'fhwa 1391 rev 06-22'!R2580</f>
        <v>0</v>
      </c>
      <c r="T23" s="103">
        <f>'fhwa 1391 rev 06-22'!S27+'fhwa 1391 rev 06-22'!S64+'fhwa 1391 rev 06-22'!S101+'fhwa 1391 rev 06-22'!S138+'fhwa 1391 rev 06-22'!S175+'fhwa 1391 rev 06-22'!S212+'fhwa 1391 rev 06-22'!S249+'fhwa 1391 rev 06-22'!S286+'fhwa 1391 rev 06-22'!S323+'fhwa 1391 rev 06-22'!S360+'fhwa 1391 rev 06-22'!S397+'fhwa 1391 rev 06-22'!S434+'fhwa 1391 rev 06-22'!S471+'fhwa 1391 rev 06-22'!S508+'fhwa 1391 rev 06-22'!S545+'fhwa 1391 rev 06-22'!S582+'fhwa 1391 rev 06-22'!S619+'fhwa 1391 rev 06-22'!S656+'fhwa 1391 rev 06-22'!S693+'fhwa 1391 rev 06-22'!S730+'fhwa 1391 rev 06-22'!S767+'fhwa 1391 rev 06-22'!S804+'fhwa 1391 rev 06-22'!S841+'fhwa 1391 rev 06-22'!S878+'fhwa 1391 rev 06-22'!S915+'fhwa 1391 rev 06-22'!S952+'fhwa 1391 rev 06-22'!S989+'fhwa 1391 rev 06-22'!S1026+'fhwa 1391 rev 06-22'!S1063+'fhwa 1391 rev 06-22'!S1100+'fhwa 1391 rev 06-22'!S1137+'fhwa 1391 rev 06-22'!S1174+'fhwa 1391 rev 06-22'!S1211+'fhwa 1391 rev 06-22'!S1248+'fhwa 1391 rev 06-22'!S1285+'fhwa 1391 rev 06-22'!S1322+'fhwa 1391 rev 06-22'!S1359+'fhwa 1391 rev 06-22'!S1396+'fhwa 1391 rev 06-22'!S1433+'fhwa 1391 rev 06-22'!S1470+'fhwa 1391 rev 06-22'!S1507+'fhwa 1391 rev 06-22'!S1544+'fhwa 1391 rev 06-22'!S1581+'fhwa 1391 rev 06-22'!S1618+'fhwa 1391 rev 06-22'!S1655+'fhwa 1391 rev 06-22'!S1692+'fhwa 1391 rev 06-22'!S1729+'fhwa 1391 rev 06-22'!S1766+'fhwa 1391 rev 06-22'!S1803+'fhwa 1391 rev 06-22'!S1840+'fhwa 1391 rev 06-22'!S1877+'fhwa 1391 rev 06-22'!S1914+'fhwa 1391 rev 06-22'!S1951+'fhwa 1391 rev 06-22'!S1988+'fhwa 1391 rev 06-22'!S2025+'fhwa 1391 rev 06-22'!S2062+'fhwa 1391 rev 06-22'!S2099+'fhwa 1391 rev 06-22'!S2136+'fhwa 1391 rev 06-22'!S2173+'fhwa 1391 rev 06-22'!S2210+'fhwa 1391 rev 06-22'!S2247+'fhwa 1391 rev 06-22'!S2284+'fhwa 1391 rev 06-22'!S2321+'fhwa 1391 rev 06-22'!S2358+'fhwa 1391 rev 06-22'!S2395+'fhwa 1391 rev 06-22'!S2432+'fhwa 1391 rev 06-22'!S2469+'fhwa 1391 rev 06-22'!S2506+'fhwa 1391 rev 06-22'!S2543+'fhwa 1391 rev 06-22'!S2580</f>
        <v>0</v>
      </c>
      <c r="U23" s="82">
        <f>'fhwa 1391 rev 06-22'!T27+'fhwa 1391 rev 06-22'!T64+'fhwa 1391 rev 06-22'!T101+'fhwa 1391 rev 06-22'!T138+'fhwa 1391 rev 06-22'!T175+'fhwa 1391 rev 06-22'!T212+'fhwa 1391 rev 06-22'!T249+'fhwa 1391 rev 06-22'!T286+'fhwa 1391 rev 06-22'!T323+'fhwa 1391 rev 06-22'!T360+'fhwa 1391 rev 06-22'!T397+'fhwa 1391 rev 06-22'!T434+'fhwa 1391 rev 06-22'!T471+'fhwa 1391 rev 06-22'!T508+'fhwa 1391 rev 06-22'!T545+'fhwa 1391 rev 06-22'!T582+'fhwa 1391 rev 06-22'!T619+'fhwa 1391 rev 06-22'!T656+'fhwa 1391 rev 06-22'!T693+'fhwa 1391 rev 06-22'!T730+'fhwa 1391 rev 06-22'!T767+'fhwa 1391 rev 06-22'!T804+'fhwa 1391 rev 06-22'!T841+'fhwa 1391 rev 06-22'!T878+'fhwa 1391 rev 06-22'!T915+'fhwa 1391 rev 06-22'!T952+'fhwa 1391 rev 06-22'!T989+'fhwa 1391 rev 06-22'!T1026+'fhwa 1391 rev 06-22'!T1063+'fhwa 1391 rev 06-22'!T1100+'fhwa 1391 rev 06-22'!T1137+'fhwa 1391 rev 06-22'!T1174+'fhwa 1391 rev 06-22'!T1211+'fhwa 1391 rev 06-22'!T1248+'fhwa 1391 rev 06-22'!T1285+'fhwa 1391 rev 06-22'!T1322+'fhwa 1391 rev 06-22'!T1359+'fhwa 1391 rev 06-22'!T1396+'fhwa 1391 rev 06-22'!T1433+'fhwa 1391 rev 06-22'!T1470+'fhwa 1391 rev 06-22'!T1507+'fhwa 1391 rev 06-22'!T1544+'fhwa 1391 rev 06-22'!T1581+'fhwa 1391 rev 06-22'!T1618+'fhwa 1391 rev 06-22'!T1655+'fhwa 1391 rev 06-22'!T1692+'fhwa 1391 rev 06-22'!T1729+'fhwa 1391 rev 06-22'!T1766+'fhwa 1391 rev 06-22'!T1803+'fhwa 1391 rev 06-22'!T1840+'fhwa 1391 rev 06-22'!T1877+'fhwa 1391 rev 06-22'!T1914+'fhwa 1391 rev 06-22'!T1951+'fhwa 1391 rev 06-22'!T1988+'fhwa 1391 rev 06-22'!T2025+'fhwa 1391 rev 06-22'!T2062+'fhwa 1391 rev 06-22'!T2099+'fhwa 1391 rev 06-22'!T2136+'fhwa 1391 rev 06-22'!T2173+'fhwa 1391 rev 06-22'!T2210+'fhwa 1391 rev 06-22'!T2247+'fhwa 1391 rev 06-22'!T2284+'fhwa 1391 rev 06-22'!T2321+'fhwa 1391 rev 06-22'!T2358+'fhwa 1391 rev 06-22'!T2395+'fhwa 1391 rev 06-22'!T2432+'fhwa 1391 rev 06-22'!T2469+'fhwa 1391 rev 06-22'!T2506+'fhwa 1391 rev 06-22'!T2543+'fhwa 1391 rev 06-22'!T2580</f>
        <v>0</v>
      </c>
      <c r="V23" s="103">
        <f>'fhwa 1391 rev 06-22'!U27+'fhwa 1391 rev 06-22'!U64+'fhwa 1391 rev 06-22'!U101+'fhwa 1391 rev 06-22'!U138+'fhwa 1391 rev 06-22'!U175+'fhwa 1391 rev 06-22'!U212+'fhwa 1391 rev 06-22'!U249+'fhwa 1391 rev 06-22'!U286+'fhwa 1391 rev 06-22'!U323+'fhwa 1391 rev 06-22'!U360+'fhwa 1391 rev 06-22'!U397+'fhwa 1391 rev 06-22'!U434+'fhwa 1391 rev 06-22'!U471+'fhwa 1391 rev 06-22'!U508+'fhwa 1391 rev 06-22'!U545+'fhwa 1391 rev 06-22'!U582+'fhwa 1391 rev 06-22'!U619+'fhwa 1391 rev 06-22'!U656+'fhwa 1391 rev 06-22'!U693+'fhwa 1391 rev 06-22'!U730+'fhwa 1391 rev 06-22'!U767+'fhwa 1391 rev 06-22'!U804+'fhwa 1391 rev 06-22'!U841+'fhwa 1391 rev 06-22'!U878+'fhwa 1391 rev 06-22'!U915+'fhwa 1391 rev 06-22'!U952+'fhwa 1391 rev 06-22'!U989+'fhwa 1391 rev 06-22'!U1026+'fhwa 1391 rev 06-22'!U1063+'fhwa 1391 rev 06-22'!U1100+'fhwa 1391 rev 06-22'!U1137+'fhwa 1391 rev 06-22'!U1174+'fhwa 1391 rev 06-22'!U1211+'fhwa 1391 rev 06-22'!U1248+'fhwa 1391 rev 06-22'!U1285+'fhwa 1391 rev 06-22'!U1322+'fhwa 1391 rev 06-22'!U1359+'fhwa 1391 rev 06-22'!U1396+'fhwa 1391 rev 06-22'!U1433+'fhwa 1391 rev 06-22'!U1470+'fhwa 1391 rev 06-22'!U1507+'fhwa 1391 rev 06-22'!U1544+'fhwa 1391 rev 06-22'!U1581+'fhwa 1391 rev 06-22'!U1618+'fhwa 1391 rev 06-22'!U1655+'fhwa 1391 rev 06-22'!U1692+'fhwa 1391 rev 06-22'!U1729+'fhwa 1391 rev 06-22'!U1766+'fhwa 1391 rev 06-22'!U1803+'fhwa 1391 rev 06-22'!U1840+'fhwa 1391 rev 06-22'!U1877+'fhwa 1391 rev 06-22'!U1914+'fhwa 1391 rev 06-22'!U1951+'fhwa 1391 rev 06-22'!U1988+'fhwa 1391 rev 06-22'!U2025+'fhwa 1391 rev 06-22'!U2062+'fhwa 1391 rev 06-22'!U2099+'fhwa 1391 rev 06-22'!U2136+'fhwa 1391 rev 06-22'!U2173+'fhwa 1391 rev 06-22'!U2210+'fhwa 1391 rev 06-22'!U2247+'fhwa 1391 rev 06-22'!U2284+'fhwa 1391 rev 06-22'!U2321+'fhwa 1391 rev 06-22'!U2358+'fhwa 1391 rev 06-22'!U2395+'fhwa 1391 rev 06-22'!U2432+'fhwa 1391 rev 06-22'!U2469+'fhwa 1391 rev 06-22'!U2506+'fhwa 1391 rev 06-22'!U2543+'fhwa 1391 rev 06-22'!U2580</f>
        <v>0</v>
      </c>
      <c r="W23" s="104">
        <f>'fhwa 1391 rev 06-22'!V27+'fhwa 1391 rev 06-22'!V64+'fhwa 1391 rev 06-22'!V101+'fhwa 1391 rev 06-22'!V138+'fhwa 1391 rev 06-22'!V175+'fhwa 1391 rev 06-22'!V212+'fhwa 1391 rev 06-22'!V249+'fhwa 1391 rev 06-22'!V286+'fhwa 1391 rev 06-22'!V323+'fhwa 1391 rev 06-22'!V360+'fhwa 1391 rev 06-22'!V397+'fhwa 1391 rev 06-22'!V434+'fhwa 1391 rev 06-22'!V471+'fhwa 1391 rev 06-22'!V508+'fhwa 1391 rev 06-22'!V545+'fhwa 1391 rev 06-22'!V582+'fhwa 1391 rev 06-22'!V619+'fhwa 1391 rev 06-22'!V656+'fhwa 1391 rev 06-22'!V693+'fhwa 1391 rev 06-22'!V730+'fhwa 1391 rev 06-22'!V767+'fhwa 1391 rev 06-22'!V804+'fhwa 1391 rev 06-22'!V841+'fhwa 1391 rev 06-22'!V878+'fhwa 1391 rev 06-22'!V915+'fhwa 1391 rev 06-22'!V952+'fhwa 1391 rev 06-22'!V989+'fhwa 1391 rev 06-22'!V1026+'fhwa 1391 rev 06-22'!V1063+'fhwa 1391 rev 06-22'!V1100+'fhwa 1391 rev 06-22'!V1137+'fhwa 1391 rev 06-22'!V1174+'fhwa 1391 rev 06-22'!V1211+'fhwa 1391 rev 06-22'!V1248+'fhwa 1391 rev 06-22'!V1285+'fhwa 1391 rev 06-22'!V1322+'fhwa 1391 rev 06-22'!V1359+'fhwa 1391 rev 06-22'!V1396+'fhwa 1391 rev 06-22'!V1433+'fhwa 1391 rev 06-22'!V1470+'fhwa 1391 rev 06-22'!V1507+'fhwa 1391 rev 06-22'!V1544+'fhwa 1391 rev 06-22'!V1581+'fhwa 1391 rev 06-22'!V1618+'fhwa 1391 rev 06-22'!V1655+'fhwa 1391 rev 06-22'!V1692+'fhwa 1391 rev 06-22'!V1729+'fhwa 1391 rev 06-22'!V1766+'fhwa 1391 rev 06-22'!V1803+'fhwa 1391 rev 06-22'!V1840+'fhwa 1391 rev 06-22'!V1877+'fhwa 1391 rev 06-22'!V1914+'fhwa 1391 rev 06-22'!V1951+'fhwa 1391 rev 06-22'!V1988+'fhwa 1391 rev 06-22'!V2025+'fhwa 1391 rev 06-22'!V2062+'fhwa 1391 rev 06-22'!V2099+'fhwa 1391 rev 06-22'!V2136+'fhwa 1391 rev 06-22'!V2173+'fhwa 1391 rev 06-22'!V2210+'fhwa 1391 rev 06-22'!V2247+'fhwa 1391 rev 06-22'!V2284+'fhwa 1391 rev 06-22'!V2321+'fhwa 1391 rev 06-22'!V2358+'fhwa 1391 rev 06-22'!V2395+'fhwa 1391 rev 06-22'!V2432+'fhwa 1391 rev 06-22'!V2469+'fhwa 1391 rev 06-22'!V2506+'fhwa 1391 rev 06-22'!V2543+'fhwa 1391 rev 06-22'!V2580</f>
        <v>0</v>
      </c>
      <c r="X23" s="98">
        <f>'fhwa 1391 rev 06-22'!W27+'fhwa 1391 rev 06-22'!W64+'fhwa 1391 rev 06-22'!W101+'fhwa 1391 rev 06-22'!W138+'fhwa 1391 rev 06-22'!W175+'fhwa 1391 rev 06-22'!W212+'fhwa 1391 rev 06-22'!W249+'fhwa 1391 rev 06-22'!W286+'fhwa 1391 rev 06-22'!W323+'fhwa 1391 rev 06-22'!W360+'fhwa 1391 rev 06-22'!W397+'fhwa 1391 rev 06-22'!W434+'fhwa 1391 rev 06-22'!W471+'fhwa 1391 rev 06-22'!W508+'fhwa 1391 rev 06-22'!W545+'fhwa 1391 rev 06-22'!W582+'fhwa 1391 rev 06-22'!W619+'fhwa 1391 rev 06-22'!W656+'fhwa 1391 rev 06-22'!W693+'fhwa 1391 rev 06-22'!W730+'fhwa 1391 rev 06-22'!W767+'fhwa 1391 rev 06-22'!W804+'fhwa 1391 rev 06-22'!W841+'fhwa 1391 rev 06-22'!W878+'fhwa 1391 rev 06-22'!W915+'fhwa 1391 rev 06-22'!W952+'fhwa 1391 rev 06-22'!W989+'fhwa 1391 rev 06-22'!W1026+'fhwa 1391 rev 06-22'!W1063+'fhwa 1391 rev 06-22'!W1100+'fhwa 1391 rev 06-22'!W1137+'fhwa 1391 rev 06-22'!W1174+'fhwa 1391 rev 06-22'!W1211+'fhwa 1391 rev 06-22'!W1248+'fhwa 1391 rev 06-22'!W1285+'fhwa 1391 rev 06-22'!W1322+'fhwa 1391 rev 06-22'!W1359+'fhwa 1391 rev 06-22'!W1396+'fhwa 1391 rev 06-22'!W1433+'fhwa 1391 rev 06-22'!W1470+'fhwa 1391 rev 06-22'!W1507+'fhwa 1391 rev 06-22'!W1544+'fhwa 1391 rev 06-22'!W1581+'fhwa 1391 rev 06-22'!W1618+'fhwa 1391 rev 06-22'!W1655+'fhwa 1391 rev 06-22'!W1692+'fhwa 1391 rev 06-22'!W1729+'fhwa 1391 rev 06-22'!W1766+'fhwa 1391 rev 06-22'!W1803+'fhwa 1391 rev 06-22'!W1840+'fhwa 1391 rev 06-22'!W1877+'fhwa 1391 rev 06-22'!W1914+'fhwa 1391 rev 06-22'!W1951+'fhwa 1391 rev 06-22'!W1988+'fhwa 1391 rev 06-22'!W2025+'fhwa 1391 rev 06-22'!W2062+'fhwa 1391 rev 06-22'!W2099+'fhwa 1391 rev 06-22'!W2136+'fhwa 1391 rev 06-22'!W2173+'fhwa 1391 rev 06-22'!W2210+'fhwa 1391 rev 06-22'!W2247+'fhwa 1391 rev 06-22'!W2284+'fhwa 1391 rev 06-22'!W2321+'fhwa 1391 rev 06-22'!W2358+'fhwa 1391 rev 06-22'!W2395+'fhwa 1391 rev 06-22'!W2432+'fhwa 1391 rev 06-22'!W2469+'fhwa 1391 rev 06-22'!W2506+'fhwa 1391 rev 06-22'!W2543+'fhwa 1391 rev 06-22'!W2580</f>
        <v>0</v>
      </c>
      <c r="AA23" s="20">
        <f>K17</f>
        <v>0</v>
      </c>
      <c r="AB23" t="s">
        <v>48</v>
      </c>
      <c r="AC23" s="19" t="s">
        <v>67</v>
      </c>
      <c r="AD23" s="19" t="s">
        <v>64</v>
      </c>
      <c r="AE23" s="19"/>
      <c r="AL23" t="s">
        <v>71</v>
      </c>
    </row>
    <row r="24" spans="2:38" ht="16.5" thickBot="1" x14ac:dyDescent="0.25">
      <c r="B24" s="13" t="s">
        <v>16</v>
      </c>
      <c r="C24" s="116">
        <f t="shared" si="0"/>
        <v>0</v>
      </c>
      <c r="D24" s="117">
        <f t="shared" si="0"/>
        <v>0</v>
      </c>
      <c r="E24" s="118">
        <f t="shared" si="1"/>
        <v>0</v>
      </c>
      <c r="F24" s="117">
        <f t="shared" si="1"/>
        <v>0</v>
      </c>
      <c r="G24" s="97">
        <f>'fhwa 1391 rev 06-22'!F28+'fhwa 1391 rev 06-22'!F65+'fhwa 1391 rev 06-22'!F102+'fhwa 1391 rev 06-22'!F139+'fhwa 1391 rev 06-22'!F176+'fhwa 1391 rev 06-22'!F213+'fhwa 1391 rev 06-22'!F250+'fhwa 1391 rev 06-22'!F287+'fhwa 1391 rev 06-22'!F324+'fhwa 1391 rev 06-22'!F361+'fhwa 1391 rev 06-22'!F398+'fhwa 1391 rev 06-22'!F435+'fhwa 1391 rev 06-22'!F472+'fhwa 1391 rev 06-22'!F509+'fhwa 1391 rev 06-22'!F546+'fhwa 1391 rev 06-22'!F583+'fhwa 1391 rev 06-22'!F620+'fhwa 1391 rev 06-22'!F657+'fhwa 1391 rev 06-22'!F694+'fhwa 1391 rev 06-22'!F731+'fhwa 1391 rev 06-22'!F768+'fhwa 1391 rev 06-22'!F805+'fhwa 1391 rev 06-22'!F842+'fhwa 1391 rev 06-22'!F879+'fhwa 1391 rev 06-22'!F916+'fhwa 1391 rev 06-22'!F953+'fhwa 1391 rev 06-22'!F990+'fhwa 1391 rev 06-22'!F1027+'fhwa 1391 rev 06-22'!F1064+'fhwa 1391 rev 06-22'!F1101+'fhwa 1391 rev 06-22'!F1138+'fhwa 1391 rev 06-22'!F1175+'fhwa 1391 rev 06-22'!F1212+'fhwa 1391 rev 06-22'!F1249+'fhwa 1391 rev 06-22'!F1286+'fhwa 1391 rev 06-22'!F1323+'fhwa 1391 rev 06-22'!F1360+'fhwa 1391 rev 06-22'!F1397+'fhwa 1391 rev 06-22'!F1434+'fhwa 1391 rev 06-22'!F1471+'fhwa 1391 rev 06-22'!F1508+'fhwa 1391 rev 06-22'!F1545+'fhwa 1391 rev 06-22'!F1582+'fhwa 1391 rev 06-22'!F1619+'fhwa 1391 rev 06-22'!F1656+'fhwa 1391 rev 06-22'!F1693+'fhwa 1391 rev 06-22'!F1730+'fhwa 1391 rev 06-22'!F1767+'fhwa 1391 rev 06-22'!F1804+'fhwa 1391 rev 06-22'!F1841+'fhwa 1391 rev 06-22'!F1878+'fhwa 1391 rev 06-22'!F1915+'fhwa 1391 rev 06-22'!F1952+'fhwa 1391 rev 06-22'!F1989+'fhwa 1391 rev 06-22'!F2026+'fhwa 1391 rev 06-22'!F2063+'fhwa 1391 rev 06-22'!F2100+'fhwa 1391 rev 06-22'!F2137+'fhwa 1391 rev 06-22'!F2174+'fhwa 1391 rev 06-22'!F2211+'fhwa 1391 rev 06-22'!F2248+'fhwa 1391 rev 06-22'!F2285+'fhwa 1391 rev 06-22'!F2322+'fhwa 1391 rev 06-22'!F2359+'fhwa 1391 rev 06-22'!F2396+'fhwa 1391 rev 06-22'!F2433+'fhwa 1391 rev 06-22'!F2470+'fhwa 1391 rev 06-22'!F2507+'fhwa 1391 rev 06-22'!F2544+'fhwa 1391 rev 06-22'!F2581</f>
        <v>0</v>
      </c>
      <c r="H24" s="98">
        <f>'fhwa 1391 rev 06-22'!G28+'fhwa 1391 rev 06-22'!G65+'fhwa 1391 rev 06-22'!G102+'fhwa 1391 rev 06-22'!G139+'fhwa 1391 rev 06-22'!G176+'fhwa 1391 rev 06-22'!G213+'fhwa 1391 rev 06-22'!G250+'fhwa 1391 rev 06-22'!G287+'fhwa 1391 rev 06-22'!G324+'fhwa 1391 rev 06-22'!G361+'fhwa 1391 rev 06-22'!G398+'fhwa 1391 rev 06-22'!G435+'fhwa 1391 rev 06-22'!G472+'fhwa 1391 rev 06-22'!G509+'fhwa 1391 rev 06-22'!G546+'fhwa 1391 rev 06-22'!G583+'fhwa 1391 rev 06-22'!G620+'fhwa 1391 rev 06-22'!G657+'fhwa 1391 rev 06-22'!G694+'fhwa 1391 rev 06-22'!G731+'fhwa 1391 rev 06-22'!G768+'fhwa 1391 rev 06-22'!G805+'fhwa 1391 rev 06-22'!G842+'fhwa 1391 rev 06-22'!G879+'fhwa 1391 rev 06-22'!G916+'fhwa 1391 rev 06-22'!G953+'fhwa 1391 rev 06-22'!G990+'fhwa 1391 rev 06-22'!G1027+'fhwa 1391 rev 06-22'!G1064+'fhwa 1391 rev 06-22'!G1101+'fhwa 1391 rev 06-22'!G1138+'fhwa 1391 rev 06-22'!G1175+'fhwa 1391 rev 06-22'!G1212+'fhwa 1391 rev 06-22'!G1249+'fhwa 1391 rev 06-22'!G1286+'fhwa 1391 rev 06-22'!G1323+'fhwa 1391 rev 06-22'!G1360+'fhwa 1391 rev 06-22'!G1397+'fhwa 1391 rev 06-22'!G1434+'fhwa 1391 rev 06-22'!G1471+'fhwa 1391 rev 06-22'!G1508+'fhwa 1391 rev 06-22'!G1545+'fhwa 1391 rev 06-22'!G1582+'fhwa 1391 rev 06-22'!G1619+'fhwa 1391 rev 06-22'!G1656+'fhwa 1391 rev 06-22'!G1693+'fhwa 1391 rev 06-22'!G1730+'fhwa 1391 rev 06-22'!G1767+'fhwa 1391 rev 06-22'!G1804+'fhwa 1391 rev 06-22'!G1841+'fhwa 1391 rev 06-22'!G1878+'fhwa 1391 rev 06-22'!G1915+'fhwa 1391 rev 06-22'!G1952+'fhwa 1391 rev 06-22'!G1989+'fhwa 1391 rev 06-22'!G2026+'fhwa 1391 rev 06-22'!G2063+'fhwa 1391 rev 06-22'!G2100+'fhwa 1391 rev 06-22'!G2137+'fhwa 1391 rev 06-22'!G2174+'fhwa 1391 rev 06-22'!G2211+'fhwa 1391 rev 06-22'!G2248+'fhwa 1391 rev 06-22'!G2285+'fhwa 1391 rev 06-22'!G2322+'fhwa 1391 rev 06-22'!G2359+'fhwa 1391 rev 06-22'!G2396+'fhwa 1391 rev 06-22'!G2433+'fhwa 1391 rev 06-22'!G2470+'fhwa 1391 rev 06-22'!G2507+'fhwa 1391 rev 06-22'!G2544+'fhwa 1391 rev 06-22'!G2581</f>
        <v>0</v>
      </c>
      <c r="I24" s="99">
        <f>'fhwa 1391 rev 06-22'!H28+'fhwa 1391 rev 06-22'!H65+'fhwa 1391 rev 06-22'!H102+'fhwa 1391 rev 06-22'!H139+'fhwa 1391 rev 06-22'!H176+'fhwa 1391 rev 06-22'!H213+'fhwa 1391 rev 06-22'!H250+'fhwa 1391 rev 06-22'!H287+'fhwa 1391 rev 06-22'!H324+'fhwa 1391 rev 06-22'!H361+'fhwa 1391 rev 06-22'!H398+'fhwa 1391 rev 06-22'!H435+'fhwa 1391 rev 06-22'!H472+'fhwa 1391 rev 06-22'!H509+'fhwa 1391 rev 06-22'!H546+'fhwa 1391 rev 06-22'!H583+'fhwa 1391 rev 06-22'!H620+'fhwa 1391 rev 06-22'!H657+'fhwa 1391 rev 06-22'!H694+'fhwa 1391 rev 06-22'!H731+'fhwa 1391 rev 06-22'!H768+'fhwa 1391 rev 06-22'!H805+'fhwa 1391 rev 06-22'!H842+'fhwa 1391 rev 06-22'!H879+'fhwa 1391 rev 06-22'!H916+'fhwa 1391 rev 06-22'!H953+'fhwa 1391 rev 06-22'!H990+'fhwa 1391 rev 06-22'!H1027+'fhwa 1391 rev 06-22'!H1064+'fhwa 1391 rev 06-22'!H1101+'fhwa 1391 rev 06-22'!H1138+'fhwa 1391 rev 06-22'!H1175+'fhwa 1391 rev 06-22'!H1212+'fhwa 1391 rev 06-22'!H1249+'fhwa 1391 rev 06-22'!H1286+'fhwa 1391 rev 06-22'!H1323+'fhwa 1391 rev 06-22'!H1360+'fhwa 1391 rev 06-22'!H1397+'fhwa 1391 rev 06-22'!H1434+'fhwa 1391 rev 06-22'!H1471+'fhwa 1391 rev 06-22'!H1508+'fhwa 1391 rev 06-22'!H1545+'fhwa 1391 rev 06-22'!H1582+'fhwa 1391 rev 06-22'!H1619+'fhwa 1391 rev 06-22'!H1656+'fhwa 1391 rev 06-22'!H1693+'fhwa 1391 rev 06-22'!H1730+'fhwa 1391 rev 06-22'!H1767+'fhwa 1391 rev 06-22'!H1804+'fhwa 1391 rev 06-22'!H1841+'fhwa 1391 rev 06-22'!H1878+'fhwa 1391 rev 06-22'!H1915+'fhwa 1391 rev 06-22'!H1952+'fhwa 1391 rev 06-22'!H1989+'fhwa 1391 rev 06-22'!H2026+'fhwa 1391 rev 06-22'!H2063+'fhwa 1391 rev 06-22'!H2100+'fhwa 1391 rev 06-22'!H2137+'fhwa 1391 rev 06-22'!H2174+'fhwa 1391 rev 06-22'!H2211+'fhwa 1391 rev 06-22'!H2248+'fhwa 1391 rev 06-22'!H2285+'fhwa 1391 rev 06-22'!H2322+'fhwa 1391 rev 06-22'!H2359+'fhwa 1391 rev 06-22'!H2396+'fhwa 1391 rev 06-22'!H2433+'fhwa 1391 rev 06-22'!H2470+'fhwa 1391 rev 06-22'!H2507+'fhwa 1391 rev 06-22'!H2544+'fhwa 1391 rev 06-22'!H2581</f>
        <v>0</v>
      </c>
      <c r="J24" s="98">
        <f>'fhwa 1391 rev 06-22'!I28+'fhwa 1391 rev 06-22'!I65+'fhwa 1391 rev 06-22'!I102+'fhwa 1391 rev 06-22'!I139+'fhwa 1391 rev 06-22'!I176+'fhwa 1391 rev 06-22'!I213+'fhwa 1391 rev 06-22'!I250+'fhwa 1391 rev 06-22'!I287+'fhwa 1391 rev 06-22'!I324+'fhwa 1391 rev 06-22'!I361+'fhwa 1391 rev 06-22'!I398+'fhwa 1391 rev 06-22'!I435+'fhwa 1391 rev 06-22'!I472+'fhwa 1391 rev 06-22'!I509+'fhwa 1391 rev 06-22'!I546+'fhwa 1391 rev 06-22'!I583+'fhwa 1391 rev 06-22'!I620+'fhwa 1391 rev 06-22'!I657+'fhwa 1391 rev 06-22'!I694+'fhwa 1391 rev 06-22'!I731+'fhwa 1391 rev 06-22'!I768+'fhwa 1391 rev 06-22'!I805+'fhwa 1391 rev 06-22'!I842+'fhwa 1391 rev 06-22'!I879+'fhwa 1391 rev 06-22'!I916+'fhwa 1391 rev 06-22'!I953+'fhwa 1391 rev 06-22'!I990+'fhwa 1391 rev 06-22'!I1027+'fhwa 1391 rev 06-22'!I1064+'fhwa 1391 rev 06-22'!I1101+'fhwa 1391 rev 06-22'!I1138+'fhwa 1391 rev 06-22'!I1175+'fhwa 1391 rev 06-22'!I1212+'fhwa 1391 rev 06-22'!I1249+'fhwa 1391 rev 06-22'!I1286+'fhwa 1391 rev 06-22'!I1323+'fhwa 1391 rev 06-22'!I1360+'fhwa 1391 rev 06-22'!I1397+'fhwa 1391 rev 06-22'!I1434+'fhwa 1391 rev 06-22'!I1471+'fhwa 1391 rev 06-22'!I1508+'fhwa 1391 rev 06-22'!I1545+'fhwa 1391 rev 06-22'!I1582+'fhwa 1391 rev 06-22'!I1619+'fhwa 1391 rev 06-22'!I1656+'fhwa 1391 rev 06-22'!I1693+'fhwa 1391 rev 06-22'!I1730+'fhwa 1391 rev 06-22'!I1767+'fhwa 1391 rev 06-22'!I1804+'fhwa 1391 rev 06-22'!I1841+'fhwa 1391 rev 06-22'!I1878+'fhwa 1391 rev 06-22'!I1915+'fhwa 1391 rev 06-22'!I1952+'fhwa 1391 rev 06-22'!I1989+'fhwa 1391 rev 06-22'!I2026+'fhwa 1391 rev 06-22'!I2063+'fhwa 1391 rev 06-22'!I2100+'fhwa 1391 rev 06-22'!I2137+'fhwa 1391 rev 06-22'!I2174+'fhwa 1391 rev 06-22'!I2211+'fhwa 1391 rev 06-22'!I2248+'fhwa 1391 rev 06-22'!I2285+'fhwa 1391 rev 06-22'!I2322+'fhwa 1391 rev 06-22'!I2359+'fhwa 1391 rev 06-22'!I2396+'fhwa 1391 rev 06-22'!I2433+'fhwa 1391 rev 06-22'!I2470+'fhwa 1391 rev 06-22'!I2507+'fhwa 1391 rev 06-22'!I2544+'fhwa 1391 rev 06-22'!I2581</f>
        <v>0</v>
      </c>
      <c r="K24" s="99">
        <f>'fhwa 1391 rev 06-22'!J28+'fhwa 1391 rev 06-22'!J65+'fhwa 1391 rev 06-22'!J102+'fhwa 1391 rev 06-22'!J139+'fhwa 1391 rev 06-22'!J176+'fhwa 1391 rev 06-22'!J213+'fhwa 1391 rev 06-22'!J250+'fhwa 1391 rev 06-22'!J287+'fhwa 1391 rev 06-22'!J324+'fhwa 1391 rev 06-22'!J361+'fhwa 1391 rev 06-22'!J398+'fhwa 1391 rev 06-22'!J435+'fhwa 1391 rev 06-22'!J472+'fhwa 1391 rev 06-22'!J509+'fhwa 1391 rev 06-22'!J546+'fhwa 1391 rev 06-22'!J583+'fhwa 1391 rev 06-22'!J620+'fhwa 1391 rev 06-22'!J657+'fhwa 1391 rev 06-22'!J694+'fhwa 1391 rev 06-22'!J731+'fhwa 1391 rev 06-22'!J768+'fhwa 1391 rev 06-22'!J805+'fhwa 1391 rev 06-22'!J842+'fhwa 1391 rev 06-22'!J879+'fhwa 1391 rev 06-22'!J916+'fhwa 1391 rev 06-22'!J953+'fhwa 1391 rev 06-22'!J990+'fhwa 1391 rev 06-22'!J1027+'fhwa 1391 rev 06-22'!J1064+'fhwa 1391 rev 06-22'!J1101+'fhwa 1391 rev 06-22'!J1138+'fhwa 1391 rev 06-22'!J1175+'fhwa 1391 rev 06-22'!J1212+'fhwa 1391 rev 06-22'!J1249+'fhwa 1391 rev 06-22'!J1286+'fhwa 1391 rev 06-22'!J1323+'fhwa 1391 rev 06-22'!J1360+'fhwa 1391 rev 06-22'!J1397+'fhwa 1391 rev 06-22'!J1434+'fhwa 1391 rev 06-22'!J1471+'fhwa 1391 rev 06-22'!J1508+'fhwa 1391 rev 06-22'!J1545+'fhwa 1391 rev 06-22'!J1582+'fhwa 1391 rev 06-22'!J1619+'fhwa 1391 rev 06-22'!J1656+'fhwa 1391 rev 06-22'!J1693+'fhwa 1391 rev 06-22'!J1730+'fhwa 1391 rev 06-22'!J1767+'fhwa 1391 rev 06-22'!J1804+'fhwa 1391 rev 06-22'!J1841+'fhwa 1391 rev 06-22'!J1878+'fhwa 1391 rev 06-22'!J1915+'fhwa 1391 rev 06-22'!J1952+'fhwa 1391 rev 06-22'!J1989+'fhwa 1391 rev 06-22'!J2026+'fhwa 1391 rev 06-22'!J2063+'fhwa 1391 rev 06-22'!J2100+'fhwa 1391 rev 06-22'!J2137+'fhwa 1391 rev 06-22'!J2174+'fhwa 1391 rev 06-22'!J2211+'fhwa 1391 rev 06-22'!J2248+'fhwa 1391 rev 06-22'!J2285+'fhwa 1391 rev 06-22'!J2322+'fhwa 1391 rev 06-22'!J2359+'fhwa 1391 rev 06-22'!J2396+'fhwa 1391 rev 06-22'!J2433+'fhwa 1391 rev 06-22'!J2470+'fhwa 1391 rev 06-22'!J2507+'fhwa 1391 rev 06-22'!J2544+'fhwa 1391 rev 06-22'!J2581</f>
        <v>0</v>
      </c>
      <c r="L24" s="98">
        <f>'fhwa 1391 rev 06-22'!K28+'fhwa 1391 rev 06-22'!K65+'fhwa 1391 rev 06-22'!K102+'fhwa 1391 rev 06-22'!K139+'fhwa 1391 rev 06-22'!K176+'fhwa 1391 rev 06-22'!K213+'fhwa 1391 rev 06-22'!K250+'fhwa 1391 rev 06-22'!K287+'fhwa 1391 rev 06-22'!K324+'fhwa 1391 rev 06-22'!K361+'fhwa 1391 rev 06-22'!K398+'fhwa 1391 rev 06-22'!K435+'fhwa 1391 rev 06-22'!K472+'fhwa 1391 rev 06-22'!K509+'fhwa 1391 rev 06-22'!K546+'fhwa 1391 rev 06-22'!K583+'fhwa 1391 rev 06-22'!K620+'fhwa 1391 rev 06-22'!K657+'fhwa 1391 rev 06-22'!K694+'fhwa 1391 rev 06-22'!K731+'fhwa 1391 rev 06-22'!K768+'fhwa 1391 rev 06-22'!K805+'fhwa 1391 rev 06-22'!K842+'fhwa 1391 rev 06-22'!K879+'fhwa 1391 rev 06-22'!K916+'fhwa 1391 rev 06-22'!K953+'fhwa 1391 rev 06-22'!K990+'fhwa 1391 rev 06-22'!K1027+'fhwa 1391 rev 06-22'!K1064+'fhwa 1391 rev 06-22'!K1101+'fhwa 1391 rev 06-22'!K1138+'fhwa 1391 rev 06-22'!K1175+'fhwa 1391 rev 06-22'!K1212+'fhwa 1391 rev 06-22'!K1249+'fhwa 1391 rev 06-22'!K1286+'fhwa 1391 rev 06-22'!K1323+'fhwa 1391 rev 06-22'!K1360+'fhwa 1391 rev 06-22'!K1397+'fhwa 1391 rev 06-22'!K1434+'fhwa 1391 rev 06-22'!K1471+'fhwa 1391 rev 06-22'!K1508+'fhwa 1391 rev 06-22'!K1545+'fhwa 1391 rev 06-22'!K1582+'fhwa 1391 rev 06-22'!K1619+'fhwa 1391 rev 06-22'!K1656+'fhwa 1391 rev 06-22'!K1693+'fhwa 1391 rev 06-22'!K1730+'fhwa 1391 rev 06-22'!K1767+'fhwa 1391 rev 06-22'!K1804+'fhwa 1391 rev 06-22'!K1841+'fhwa 1391 rev 06-22'!K1878+'fhwa 1391 rev 06-22'!K1915+'fhwa 1391 rev 06-22'!K1952+'fhwa 1391 rev 06-22'!K1989+'fhwa 1391 rev 06-22'!K2026+'fhwa 1391 rev 06-22'!K2063+'fhwa 1391 rev 06-22'!K2100+'fhwa 1391 rev 06-22'!K2137+'fhwa 1391 rev 06-22'!K2174+'fhwa 1391 rev 06-22'!K2211+'fhwa 1391 rev 06-22'!K2248+'fhwa 1391 rev 06-22'!K2285+'fhwa 1391 rev 06-22'!K2322+'fhwa 1391 rev 06-22'!K2359+'fhwa 1391 rev 06-22'!K2396+'fhwa 1391 rev 06-22'!K2433+'fhwa 1391 rev 06-22'!K2470+'fhwa 1391 rev 06-22'!K2507+'fhwa 1391 rev 06-22'!K2544+'fhwa 1391 rev 06-22'!K2581</f>
        <v>0</v>
      </c>
      <c r="M24" s="99">
        <f>'fhwa 1391 rev 06-22'!L28+'fhwa 1391 rev 06-22'!L65+'fhwa 1391 rev 06-22'!L102+'fhwa 1391 rev 06-22'!L139+'fhwa 1391 rev 06-22'!L176+'fhwa 1391 rev 06-22'!L213+'fhwa 1391 rev 06-22'!L250+'fhwa 1391 rev 06-22'!L287+'fhwa 1391 rev 06-22'!L324+'fhwa 1391 rev 06-22'!L361+'fhwa 1391 rev 06-22'!L398+'fhwa 1391 rev 06-22'!L435+'fhwa 1391 rev 06-22'!L472+'fhwa 1391 rev 06-22'!L509+'fhwa 1391 rev 06-22'!L546+'fhwa 1391 rev 06-22'!L583+'fhwa 1391 rev 06-22'!L620+'fhwa 1391 rev 06-22'!L657+'fhwa 1391 rev 06-22'!L694+'fhwa 1391 rev 06-22'!L731+'fhwa 1391 rev 06-22'!L768+'fhwa 1391 rev 06-22'!L805+'fhwa 1391 rev 06-22'!L842+'fhwa 1391 rev 06-22'!L879+'fhwa 1391 rev 06-22'!L916+'fhwa 1391 rev 06-22'!L953+'fhwa 1391 rev 06-22'!L990+'fhwa 1391 rev 06-22'!L1027+'fhwa 1391 rev 06-22'!L1064+'fhwa 1391 rev 06-22'!L1101+'fhwa 1391 rev 06-22'!L1138+'fhwa 1391 rev 06-22'!L1175+'fhwa 1391 rev 06-22'!L1212+'fhwa 1391 rev 06-22'!L1249+'fhwa 1391 rev 06-22'!L1286+'fhwa 1391 rev 06-22'!L1323+'fhwa 1391 rev 06-22'!L1360+'fhwa 1391 rev 06-22'!L1397+'fhwa 1391 rev 06-22'!L1434+'fhwa 1391 rev 06-22'!L1471+'fhwa 1391 rev 06-22'!L1508+'fhwa 1391 rev 06-22'!L1545+'fhwa 1391 rev 06-22'!L1582+'fhwa 1391 rev 06-22'!L1619+'fhwa 1391 rev 06-22'!L1656+'fhwa 1391 rev 06-22'!L1693+'fhwa 1391 rev 06-22'!L1730+'fhwa 1391 rev 06-22'!L1767+'fhwa 1391 rev 06-22'!L1804+'fhwa 1391 rev 06-22'!L1841+'fhwa 1391 rev 06-22'!L1878+'fhwa 1391 rev 06-22'!L1915+'fhwa 1391 rev 06-22'!L1952+'fhwa 1391 rev 06-22'!L1989+'fhwa 1391 rev 06-22'!L2026+'fhwa 1391 rev 06-22'!L2063+'fhwa 1391 rev 06-22'!L2100+'fhwa 1391 rev 06-22'!L2137+'fhwa 1391 rev 06-22'!L2174+'fhwa 1391 rev 06-22'!L2211+'fhwa 1391 rev 06-22'!L2248+'fhwa 1391 rev 06-22'!L2285+'fhwa 1391 rev 06-22'!L2322+'fhwa 1391 rev 06-22'!L2359+'fhwa 1391 rev 06-22'!L2396+'fhwa 1391 rev 06-22'!L2433+'fhwa 1391 rev 06-22'!L2470+'fhwa 1391 rev 06-22'!L2507+'fhwa 1391 rev 06-22'!L2544+'fhwa 1391 rev 06-22'!L2581</f>
        <v>0</v>
      </c>
      <c r="N24" s="98">
        <f>'fhwa 1391 rev 06-22'!M28+'fhwa 1391 rev 06-22'!M65+'fhwa 1391 rev 06-22'!M102+'fhwa 1391 rev 06-22'!M139+'fhwa 1391 rev 06-22'!M176+'fhwa 1391 rev 06-22'!M213+'fhwa 1391 rev 06-22'!M250+'fhwa 1391 rev 06-22'!M287+'fhwa 1391 rev 06-22'!M324+'fhwa 1391 rev 06-22'!M361+'fhwa 1391 rev 06-22'!M398+'fhwa 1391 rev 06-22'!M435+'fhwa 1391 rev 06-22'!M472+'fhwa 1391 rev 06-22'!M509+'fhwa 1391 rev 06-22'!M546+'fhwa 1391 rev 06-22'!M583+'fhwa 1391 rev 06-22'!M620+'fhwa 1391 rev 06-22'!M657+'fhwa 1391 rev 06-22'!M694+'fhwa 1391 rev 06-22'!M731+'fhwa 1391 rev 06-22'!M768+'fhwa 1391 rev 06-22'!M805+'fhwa 1391 rev 06-22'!M842+'fhwa 1391 rev 06-22'!M879+'fhwa 1391 rev 06-22'!M916+'fhwa 1391 rev 06-22'!M953+'fhwa 1391 rev 06-22'!M990+'fhwa 1391 rev 06-22'!M1027+'fhwa 1391 rev 06-22'!M1064+'fhwa 1391 rev 06-22'!M1101+'fhwa 1391 rev 06-22'!M1138+'fhwa 1391 rev 06-22'!M1175+'fhwa 1391 rev 06-22'!M1212+'fhwa 1391 rev 06-22'!M1249+'fhwa 1391 rev 06-22'!M1286+'fhwa 1391 rev 06-22'!M1323+'fhwa 1391 rev 06-22'!M1360+'fhwa 1391 rev 06-22'!M1397+'fhwa 1391 rev 06-22'!M1434+'fhwa 1391 rev 06-22'!M1471+'fhwa 1391 rev 06-22'!M1508+'fhwa 1391 rev 06-22'!M1545+'fhwa 1391 rev 06-22'!M1582+'fhwa 1391 rev 06-22'!M1619+'fhwa 1391 rev 06-22'!M1656+'fhwa 1391 rev 06-22'!M1693+'fhwa 1391 rev 06-22'!M1730+'fhwa 1391 rev 06-22'!M1767+'fhwa 1391 rev 06-22'!M1804+'fhwa 1391 rev 06-22'!M1841+'fhwa 1391 rev 06-22'!M1878+'fhwa 1391 rev 06-22'!M1915+'fhwa 1391 rev 06-22'!M1952+'fhwa 1391 rev 06-22'!M1989+'fhwa 1391 rev 06-22'!M2026+'fhwa 1391 rev 06-22'!M2063+'fhwa 1391 rev 06-22'!M2100+'fhwa 1391 rev 06-22'!M2137+'fhwa 1391 rev 06-22'!M2174+'fhwa 1391 rev 06-22'!M2211+'fhwa 1391 rev 06-22'!M2248+'fhwa 1391 rev 06-22'!M2285+'fhwa 1391 rev 06-22'!M2322+'fhwa 1391 rev 06-22'!M2359+'fhwa 1391 rev 06-22'!M2396+'fhwa 1391 rev 06-22'!M2433+'fhwa 1391 rev 06-22'!M2470+'fhwa 1391 rev 06-22'!M2507+'fhwa 1391 rev 06-22'!M2544+'fhwa 1391 rev 06-22'!M2581</f>
        <v>0</v>
      </c>
      <c r="O24" s="99">
        <f>'fhwa 1391 rev 06-22'!N28+'fhwa 1391 rev 06-22'!N65+'fhwa 1391 rev 06-22'!N102+'fhwa 1391 rev 06-22'!N139+'fhwa 1391 rev 06-22'!N176+'fhwa 1391 rev 06-22'!N213+'fhwa 1391 rev 06-22'!N250+'fhwa 1391 rev 06-22'!N287+'fhwa 1391 rev 06-22'!N324+'fhwa 1391 rev 06-22'!N361+'fhwa 1391 rev 06-22'!N398+'fhwa 1391 rev 06-22'!N435+'fhwa 1391 rev 06-22'!N472+'fhwa 1391 rev 06-22'!N509+'fhwa 1391 rev 06-22'!N546+'fhwa 1391 rev 06-22'!N583+'fhwa 1391 rev 06-22'!N620+'fhwa 1391 rev 06-22'!N657+'fhwa 1391 rev 06-22'!N694+'fhwa 1391 rev 06-22'!N731+'fhwa 1391 rev 06-22'!N768+'fhwa 1391 rev 06-22'!N805+'fhwa 1391 rev 06-22'!N842+'fhwa 1391 rev 06-22'!N879+'fhwa 1391 rev 06-22'!N916+'fhwa 1391 rev 06-22'!N953+'fhwa 1391 rev 06-22'!N990+'fhwa 1391 rev 06-22'!N1027+'fhwa 1391 rev 06-22'!N1064+'fhwa 1391 rev 06-22'!N1101+'fhwa 1391 rev 06-22'!N1138+'fhwa 1391 rev 06-22'!N1175+'fhwa 1391 rev 06-22'!N1212+'fhwa 1391 rev 06-22'!N1249+'fhwa 1391 rev 06-22'!N1286+'fhwa 1391 rev 06-22'!N1323+'fhwa 1391 rev 06-22'!N1360+'fhwa 1391 rev 06-22'!N1397+'fhwa 1391 rev 06-22'!N1434+'fhwa 1391 rev 06-22'!N1471+'fhwa 1391 rev 06-22'!N1508+'fhwa 1391 rev 06-22'!N1545+'fhwa 1391 rev 06-22'!N1582+'fhwa 1391 rev 06-22'!N1619+'fhwa 1391 rev 06-22'!N1656+'fhwa 1391 rev 06-22'!N1693+'fhwa 1391 rev 06-22'!N1730+'fhwa 1391 rev 06-22'!N1767+'fhwa 1391 rev 06-22'!N1804+'fhwa 1391 rev 06-22'!N1841+'fhwa 1391 rev 06-22'!N1878+'fhwa 1391 rev 06-22'!N1915+'fhwa 1391 rev 06-22'!N1952+'fhwa 1391 rev 06-22'!N1989+'fhwa 1391 rev 06-22'!N2026+'fhwa 1391 rev 06-22'!N2063+'fhwa 1391 rev 06-22'!N2100+'fhwa 1391 rev 06-22'!N2137+'fhwa 1391 rev 06-22'!N2174+'fhwa 1391 rev 06-22'!N2211+'fhwa 1391 rev 06-22'!N2248+'fhwa 1391 rev 06-22'!N2285+'fhwa 1391 rev 06-22'!N2322+'fhwa 1391 rev 06-22'!N2359+'fhwa 1391 rev 06-22'!N2396+'fhwa 1391 rev 06-22'!N2433+'fhwa 1391 rev 06-22'!N2470+'fhwa 1391 rev 06-22'!N2507+'fhwa 1391 rev 06-22'!N2544+'fhwa 1391 rev 06-22'!N2581</f>
        <v>0</v>
      </c>
      <c r="P24" s="98">
        <f>'fhwa 1391 rev 06-22'!O28+'fhwa 1391 rev 06-22'!O65+'fhwa 1391 rev 06-22'!O102+'fhwa 1391 rev 06-22'!O139+'fhwa 1391 rev 06-22'!O176+'fhwa 1391 rev 06-22'!O213+'fhwa 1391 rev 06-22'!O250+'fhwa 1391 rev 06-22'!O287+'fhwa 1391 rev 06-22'!O324+'fhwa 1391 rev 06-22'!O361+'fhwa 1391 rev 06-22'!O398+'fhwa 1391 rev 06-22'!O435+'fhwa 1391 rev 06-22'!O472+'fhwa 1391 rev 06-22'!O509+'fhwa 1391 rev 06-22'!O546+'fhwa 1391 rev 06-22'!O583+'fhwa 1391 rev 06-22'!O620+'fhwa 1391 rev 06-22'!O657+'fhwa 1391 rev 06-22'!O694+'fhwa 1391 rev 06-22'!O731+'fhwa 1391 rev 06-22'!O768+'fhwa 1391 rev 06-22'!O805+'fhwa 1391 rev 06-22'!O842+'fhwa 1391 rev 06-22'!O879+'fhwa 1391 rev 06-22'!O916+'fhwa 1391 rev 06-22'!O953+'fhwa 1391 rev 06-22'!O990+'fhwa 1391 rev 06-22'!O1027+'fhwa 1391 rev 06-22'!O1064+'fhwa 1391 rev 06-22'!O1101+'fhwa 1391 rev 06-22'!O1138+'fhwa 1391 rev 06-22'!O1175+'fhwa 1391 rev 06-22'!O1212+'fhwa 1391 rev 06-22'!O1249+'fhwa 1391 rev 06-22'!O1286+'fhwa 1391 rev 06-22'!O1323+'fhwa 1391 rev 06-22'!O1360+'fhwa 1391 rev 06-22'!O1397+'fhwa 1391 rev 06-22'!O1434+'fhwa 1391 rev 06-22'!O1471+'fhwa 1391 rev 06-22'!O1508+'fhwa 1391 rev 06-22'!O1545+'fhwa 1391 rev 06-22'!O1582+'fhwa 1391 rev 06-22'!O1619+'fhwa 1391 rev 06-22'!O1656+'fhwa 1391 rev 06-22'!O1693+'fhwa 1391 rev 06-22'!O1730+'fhwa 1391 rev 06-22'!O1767+'fhwa 1391 rev 06-22'!O1804+'fhwa 1391 rev 06-22'!O1841+'fhwa 1391 rev 06-22'!O1878+'fhwa 1391 rev 06-22'!O1915+'fhwa 1391 rev 06-22'!O1952+'fhwa 1391 rev 06-22'!O1989+'fhwa 1391 rev 06-22'!O2026+'fhwa 1391 rev 06-22'!O2063+'fhwa 1391 rev 06-22'!O2100+'fhwa 1391 rev 06-22'!O2137+'fhwa 1391 rev 06-22'!O2174+'fhwa 1391 rev 06-22'!O2211+'fhwa 1391 rev 06-22'!O2248+'fhwa 1391 rev 06-22'!O2285+'fhwa 1391 rev 06-22'!O2322+'fhwa 1391 rev 06-22'!O2359+'fhwa 1391 rev 06-22'!O2396+'fhwa 1391 rev 06-22'!O2433+'fhwa 1391 rev 06-22'!O2470+'fhwa 1391 rev 06-22'!O2507+'fhwa 1391 rev 06-22'!O2544+'fhwa 1391 rev 06-22'!O2581</f>
        <v>0</v>
      </c>
      <c r="Q24" s="99">
        <f>'fhwa 1391 rev 06-22'!P28+'fhwa 1391 rev 06-22'!P65+'fhwa 1391 rev 06-22'!P102+'fhwa 1391 rev 06-22'!P139+'fhwa 1391 rev 06-22'!P176+'fhwa 1391 rev 06-22'!P213+'fhwa 1391 rev 06-22'!P250+'fhwa 1391 rev 06-22'!P287+'fhwa 1391 rev 06-22'!P324+'fhwa 1391 rev 06-22'!P361+'fhwa 1391 rev 06-22'!P398+'fhwa 1391 rev 06-22'!P435+'fhwa 1391 rev 06-22'!P472+'fhwa 1391 rev 06-22'!P509+'fhwa 1391 rev 06-22'!P546+'fhwa 1391 rev 06-22'!P583+'fhwa 1391 rev 06-22'!P620+'fhwa 1391 rev 06-22'!P657+'fhwa 1391 rev 06-22'!P694+'fhwa 1391 rev 06-22'!P731+'fhwa 1391 rev 06-22'!P768+'fhwa 1391 rev 06-22'!P805+'fhwa 1391 rev 06-22'!P842+'fhwa 1391 rev 06-22'!P879+'fhwa 1391 rev 06-22'!P916+'fhwa 1391 rev 06-22'!P953+'fhwa 1391 rev 06-22'!P990+'fhwa 1391 rev 06-22'!P1027+'fhwa 1391 rev 06-22'!P1064+'fhwa 1391 rev 06-22'!P1101+'fhwa 1391 rev 06-22'!P1138+'fhwa 1391 rev 06-22'!P1175+'fhwa 1391 rev 06-22'!P1212+'fhwa 1391 rev 06-22'!P1249+'fhwa 1391 rev 06-22'!P1286+'fhwa 1391 rev 06-22'!P1323+'fhwa 1391 rev 06-22'!P1360+'fhwa 1391 rev 06-22'!P1397+'fhwa 1391 rev 06-22'!P1434+'fhwa 1391 rev 06-22'!P1471+'fhwa 1391 rev 06-22'!P1508+'fhwa 1391 rev 06-22'!P1545+'fhwa 1391 rev 06-22'!P1582+'fhwa 1391 rev 06-22'!P1619+'fhwa 1391 rev 06-22'!P1656+'fhwa 1391 rev 06-22'!P1693+'fhwa 1391 rev 06-22'!P1730+'fhwa 1391 rev 06-22'!P1767+'fhwa 1391 rev 06-22'!P1804+'fhwa 1391 rev 06-22'!P1841+'fhwa 1391 rev 06-22'!P1878+'fhwa 1391 rev 06-22'!P1915+'fhwa 1391 rev 06-22'!P1952+'fhwa 1391 rev 06-22'!P1989+'fhwa 1391 rev 06-22'!P2026+'fhwa 1391 rev 06-22'!P2063+'fhwa 1391 rev 06-22'!P2100+'fhwa 1391 rev 06-22'!P2137+'fhwa 1391 rev 06-22'!P2174+'fhwa 1391 rev 06-22'!P2211+'fhwa 1391 rev 06-22'!P2248+'fhwa 1391 rev 06-22'!P2285+'fhwa 1391 rev 06-22'!P2322+'fhwa 1391 rev 06-22'!P2359+'fhwa 1391 rev 06-22'!P2396+'fhwa 1391 rev 06-22'!P2433+'fhwa 1391 rev 06-22'!P2470+'fhwa 1391 rev 06-22'!P2507+'fhwa 1391 rev 06-22'!P2544+'fhwa 1391 rev 06-22'!P2581</f>
        <v>0</v>
      </c>
      <c r="R24" s="98">
        <f>'fhwa 1391 rev 06-22'!Q28+'fhwa 1391 rev 06-22'!Q65+'fhwa 1391 rev 06-22'!Q102+'fhwa 1391 rev 06-22'!Q139+'fhwa 1391 rev 06-22'!Q176+'fhwa 1391 rev 06-22'!Q213+'fhwa 1391 rev 06-22'!Q250+'fhwa 1391 rev 06-22'!Q287+'fhwa 1391 rev 06-22'!Q324+'fhwa 1391 rev 06-22'!Q361+'fhwa 1391 rev 06-22'!Q398+'fhwa 1391 rev 06-22'!Q435+'fhwa 1391 rev 06-22'!Q472+'fhwa 1391 rev 06-22'!Q509+'fhwa 1391 rev 06-22'!Q546+'fhwa 1391 rev 06-22'!Q583+'fhwa 1391 rev 06-22'!Q620+'fhwa 1391 rev 06-22'!Q657+'fhwa 1391 rev 06-22'!Q694+'fhwa 1391 rev 06-22'!Q731+'fhwa 1391 rev 06-22'!Q768+'fhwa 1391 rev 06-22'!Q805+'fhwa 1391 rev 06-22'!Q842+'fhwa 1391 rev 06-22'!Q879+'fhwa 1391 rev 06-22'!Q916+'fhwa 1391 rev 06-22'!Q953+'fhwa 1391 rev 06-22'!Q990+'fhwa 1391 rev 06-22'!Q1027+'fhwa 1391 rev 06-22'!Q1064+'fhwa 1391 rev 06-22'!Q1101+'fhwa 1391 rev 06-22'!Q1138+'fhwa 1391 rev 06-22'!Q1175+'fhwa 1391 rev 06-22'!Q1212+'fhwa 1391 rev 06-22'!Q1249+'fhwa 1391 rev 06-22'!Q1286+'fhwa 1391 rev 06-22'!Q1323+'fhwa 1391 rev 06-22'!Q1360+'fhwa 1391 rev 06-22'!Q1397+'fhwa 1391 rev 06-22'!Q1434+'fhwa 1391 rev 06-22'!Q1471+'fhwa 1391 rev 06-22'!Q1508+'fhwa 1391 rev 06-22'!Q1545+'fhwa 1391 rev 06-22'!Q1582+'fhwa 1391 rev 06-22'!Q1619+'fhwa 1391 rev 06-22'!Q1656+'fhwa 1391 rev 06-22'!Q1693+'fhwa 1391 rev 06-22'!Q1730+'fhwa 1391 rev 06-22'!Q1767+'fhwa 1391 rev 06-22'!Q1804+'fhwa 1391 rev 06-22'!Q1841+'fhwa 1391 rev 06-22'!Q1878+'fhwa 1391 rev 06-22'!Q1915+'fhwa 1391 rev 06-22'!Q1952+'fhwa 1391 rev 06-22'!Q1989+'fhwa 1391 rev 06-22'!Q2026+'fhwa 1391 rev 06-22'!Q2063+'fhwa 1391 rev 06-22'!Q2100+'fhwa 1391 rev 06-22'!Q2137+'fhwa 1391 rev 06-22'!Q2174+'fhwa 1391 rev 06-22'!Q2211+'fhwa 1391 rev 06-22'!Q2248+'fhwa 1391 rev 06-22'!Q2285+'fhwa 1391 rev 06-22'!Q2322+'fhwa 1391 rev 06-22'!Q2359+'fhwa 1391 rev 06-22'!Q2396+'fhwa 1391 rev 06-22'!Q2433+'fhwa 1391 rev 06-22'!Q2470+'fhwa 1391 rev 06-22'!Q2507+'fhwa 1391 rev 06-22'!Q2544+'fhwa 1391 rev 06-22'!Q2581</f>
        <v>0</v>
      </c>
      <c r="S24" s="99">
        <f>'fhwa 1391 rev 06-22'!R28+'fhwa 1391 rev 06-22'!R65+'fhwa 1391 rev 06-22'!R102+'fhwa 1391 rev 06-22'!R139+'fhwa 1391 rev 06-22'!R176+'fhwa 1391 rev 06-22'!R213+'fhwa 1391 rev 06-22'!R250+'fhwa 1391 rev 06-22'!R287+'fhwa 1391 rev 06-22'!R324+'fhwa 1391 rev 06-22'!R361+'fhwa 1391 rev 06-22'!R398+'fhwa 1391 rev 06-22'!R435+'fhwa 1391 rev 06-22'!R472+'fhwa 1391 rev 06-22'!R509+'fhwa 1391 rev 06-22'!R546+'fhwa 1391 rev 06-22'!R583+'fhwa 1391 rev 06-22'!R620+'fhwa 1391 rev 06-22'!R657+'fhwa 1391 rev 06-22'!R694+'fhwa 1391 rev 06-22'!R731+'fhwa 1391 rev 06-22'!R768+'fhwa 1391 rev 06-22'!R805+'fhwa 1391 rev 06-22'!R842+'fhwa 1391 rev 06-22'!R879+'fhwa 1391 rev 06-22'!R916+'fhwa 1391 rev 06-22'!R953+'fhwa 1391 rev 06-22'!R990+'fhwa 1391 rev 06-22'!R1027+'fhwa 1391 rev 06-22'!R1064+'fhwa 1391 rev 06-22'!R1101+'fhwa 1391 rev 06-22'!R1138+'fhwa 1391 rev 06-22'!R1175+'fhwa 1391 rev 06-22'!R1212+'fhwa 1391 rev 06-22'!R1249+'fhwa 1391 rev 06-22'!R1286+'fhwa 1391 rev 06-22'!R1323+'fhwa 1391 rev 06-22'!R1360+'fhwa 1391 rev 06-22'!R1397+'fhwa 1391 rev 06-22'!R1434+'fhwa 1391 rev 06-22'!R1471+'fhwa 1391 rev 06-22'!R1508+'fhwa 1391 rev 06-22'!R1545+'fhwa 1391 rev 06-22'!R1582+'fhwa 1391 rev 06-22'!R1619+'fhwa 1391 rev 06-22'!R1656+'fhwa 1391 rev 06-22'!R1693+'fhwa 1391 rev 06-22'!R1730+'fhwa 1391 rev 06-22'!R1767+'fhwa 1391 rev 06-22'!R1804+'fhwa 1391 rev 06-22'!R1841+'fhwa 1391 rev 06-22'!R1878+'fhwa 1391 rev 06-22'!R1915+'fhwa 1391 rev 06-22'!R1952+'fhwa 1391 rev 06-22'!R1989+'fhwa 1391 rev 06-22'!R2026+'fhwa 1391 rev 06-22'!R2063+'fhwa 1391 rev 06-22'!R2100+'fhwa 1391 rev 06-22'!R2137+'fhwa 1391 rev 06-22'!R2174+'fhwa 1391 rev 06-22'!R2211+'fhwa 1391 rev 06-22'!R2248+'fhwa 1391 rev 06-22'!R2285+'fhwa 1391 rev 06-22'!R2322+'fhwa 1391 rev 06-22'!R2359+'fhwa 1391 rev 06-22'!R2396+'fhwa 1391 rev 06-22'!R2433+'fhwa 1391 rev 06-22'!R2470+'fhwa 1391 rev 06-22'!R2507+'fhwa 1391 rev 06-22'!R2544+'fhwa 1391 rev 06-22'!R2581</f>
        <v>0</v>
      </c>
      <c r="T24" s="103">
        <f>'fhwa 1391 rev 06-22'!S28+'fhwa 1391 rev 06-22'!S65+'fhwa 1391 rev 06-22'!S102+'fhwa 1391 rev 06-22'!S139+'fhwa 1391 rev 06-22'!S176+'fhwa 1391 rev 06-22'!S213+'fhwa 1391 rev 06-22'!S250+'fhwa 1391 rev 06-22'!S287+'fhwa 1391 rev 06-22'!S324+'fhwa 1391 rev 06-22'!S361+'fhwa 1391 rev 06-22'!S398+'fhwa 1391 rev 06-22'!S435+'fhwa 1391 rev 06-22'!S472+'fhwa 1391 rev 06-22'!S509+'fhwa 1391 rev 06-22'!S546+'fhwa 1391 rev 06-22'!S583+'fhwa 1391 rev 06-22'!S620+'fhwa 1391 rev 06-22'!S657+'fhwa 1391 rev 06-22'!S694+'fhwa 1391 rev 06-22'!S731+'fhwa 1391 rev 06-22'!S768+'fhwa 1391 rev 06-22'!S805+'fhwa 1391 rev 06-22'!S842+'fhwa 1391 rev 06-22'!S879+'fhwa 1391 rev 06-22'!S916+'fhwa 1391 rev 06-22'!S953+'fhwa 1391 rev 06-22'!S990+'fhwa 1391 rev 06-22'!S1027+'fhwa 1391 rev 06-22'!S1064+'fhwa 1391 rev 06-22'!S1101+'fhwa 1391 rev 06-22'!S1138+'fhwa 1391 rev 06-22'!S1175+'fhwa 1391 rev 06-22'!S1212+'fhwa 1391 rev 06-22'!S1249+'fhwa 1391 rev 06-22'!S1286+'fhwa 1391 rev 06-22'!S1323+'fhwa 1391 rev 06-22'!S1360+'fhwa 1391 rev 06-22'!S1397+'fhwa 1391 rev 06-22'!S1434+'fhwa 1391 rev 06-22'!S1471+'fhwa 1391 rev 06-22'!S1508+'fhwa 1391 rev 06-22'!S1545+'fhwa 1391 rev 06-22'!S1582+'fhwa 1391 rev 06-22'!S1619+'fhwa 1391 rev 06-22'!S1656+'fhwa 1391 rev 06-22'!S1693+'fhwa 1391 rev 06-22'!S1730+'fhwa 1391 rev 06-22'!S1767+'fhwa 1391 rev 06-22'!S1804+'fhwa 1391 rev 06-22'!S1841+'fhwa 1391 rev 06-22'!S1878+'fhwa 1391 rev 06-22'!S1915+'fhwa 1391 rev 06-22'!S1952+'fhwa 1391 rev 06-22'!S1989+'fhwa 1391 rev 06-22'!S2026+'fhwa 1391 rev 06-22'!S2063+'fhwa 1391 rev 06-22'!S2100+'fhwa 1391 rev 06-22'!S2137+'fhwa 1391 rev 06-22'!S2174+'fhwa 1391 rev 06-22'!S2211+'fhwa 1391 rev 06-22'!S2248+'fhwa 1391 rev 06-22'!S2285+'fhwa 1391 rev 06-22'!S2322+'fhwa 1391 rev 06-22'!S2359+'fhwa 1391 rev 06-22'!S2396+'fhwa 1391 rev 06-22'!S2433+'fhwa 1391 rev 06-22'!S2470+'fhwa 1391 rev 06-22'!S2507+'fhwa 1391 rev 06-22'!S2544+'fhwa 1391 rev 06-22'!S2581</f>
        <v>0</v>
      </c>
      <c r="U24" s="82">
        <f>'fhwa 1391 rev 06-22'!T28+'fhwa 1391 rev 06-22'!T65+'fhwa 1391 rev 06-22'!T102+'fhwa 1391 rev 06-22'!T139+'fhwa 1391 rev 06-22'!T176+'fhwa 1391 rev 06-22'!T213+'fhwa 1391 rev 06-22'!T250+'fhwa 1391 rev 06-22'!T287+'fhwa 1391 rev 06-22'!T324+'fhwa 1391 rev 06-22'!T361+'fhwa 1391 rev 06-22'!T398+'fhwa 1391 rev 06-22'!T435+'fhwa 1391 rev 06-22'!T472+'fhwa 1391 rev 06-22'!T509+'fhwa 1391 rev 06-22'!T546+'fhwa 1391 rev 06-22'!T583+'fhwa 1391 rev 06-22'!T620+'fhwa 1391 rev 06-22'!T657+'fhwa 1391 rev 06-22'!T694+'fhwa 1391 rev 06-22'!T731+'fhwa 1391 rev 06-22'!T768+'fhwa 1391 rev 06-22'!T805+'fhwa 1391 rev 06-22'!T842+'fhwa 1391 rev 06-22'!T879+'fhwa 1391 rev 06-22'!T916+'fhwa 1391 rev 06-22'!T953+'fhwa 1391 rev 06-22'!T990+'fhwa 1391 rev 06-22'!T1027+'fhwa 1391 rev 06-22'!T1064+'fhwa 1391 rev 06-22'!T1101+'fhwa 1391 rev 06-22'!T1138+'fhwa 1391 rev 06-22'!T1175+'fhwa 1391 rev 06-22'!T1212+'fhwa 1391 rev 06-22'!T1249+'fhwa 1391 rev 06-22'!T1286+'fhwa 1391 rev 06-22'!T1323+'fhwa 1391 rev 06-22'!T1360+'fhwa 1391 rev 06-22'!T1397+'fhwa 1391 rev 06-22'!T1434+'fhwa 1391 rev 06-22'!T1471+'fhwa 1391 rev 06-22'!T1508+'fhwa 1391 rev 06-22'!T1545+'fhwa 1391 rev 06-22'!T1582+'fhwa 1391 rev 06-22'!T1619+'fhwa 1391 rev 06-22'!T1656+'fhwa 1391 rev 06-22'!T1693+'fhwa 1391 rev 06-22'!T1730+'fhwa 1391 rev 06-22'!T1767+'fhwa 1391 rev 06-22'!T1804+'fhwa 1391 rev 06-22'!T1841+'fhwa 1391 rev 06-22'!T1878+'fhwa 1391 rev 06-22'!T1915+'fhwa 1391 rev 06-22'!T1952+'fhwa 1391 rev 06-22'!T1989+'fhwa 1391 rev 06-22'!T2026+'fhwa 1391 rev 06-22'!T2063+'fhwa 1391 rev 06-22'!T2100+'fhwa 1391 rev 06-22'!T2137+'fhwa 1391 rev 06-22'!T2174+'fhwa 1391 rev 06-22'!T2211+'fhwa 1391 rev 06-22'!T2248+'fhwa 1391 rev 06-22'!T2285+'fhwa 1391 rev 06-22'!T2322+'fhwa 1391 rev 06-22'!T2359+'fhwa 1391 rev 06-22'!T2396+'fhwa 1391 rev 06-22'!T2433+'fhwa 1391 rev 06-22'!T2470+'fhwa 1391 rev 06-22'!T2507+'fhwa 1391 rev 06-22'!T2544+'fhwa 1391 rev 06-22'!T2581</f>
        <v>0</v>
      </c>
      <c r="V24" s="103">
        <f>'fhwa 1391 rev 06-22'!U28+'fhwa 1391 rev 06-22'!U65+'fhwa 1391 rev 06-22'!U102+'fhwa 1391 rev 06-22'!U139+'fhwa 1391 rev 06-22'!U176+'fhwa 1391 rev 06-22'!U213+'fhwa 1391 rev 06-22'!U250+'fhwa 1391 rev 06-22'!U287+'fhwa 1391 rev 06-22'!U324+'fhwa 1391 rev 06-22'!U361+'fhwa 1391 rev 06-22'!U398+'fhwa 1391 rev 06-22'!U435+'fhwa 1391 rev 06-22'!U472+'fhwa 1391 rev 06-22'!U509+'fhwa 1391 rev 06-22'!U546+'fhwa 1391 rev 06-22'!U583+'fhwa 1391 rev 06-22'!U620+'fhwa 1391 rev 06-22'!U657+'fhwa 1391 rev 06-22'!U694+'fhwa 1391 rev 06-22'!U731+'fhwa 1391 rev 06-22'!U768+'fhwa 1391 rev 06-22'!U805+'fhwa 1391 rev 06-22'!U842+'fhwa 1391 rev 06-22'!U879+'fhwa 1391 rev 06-22'!U916+'fhwa 1391 rev 06-22'!U953+'fhwa 1391 rev 06-22'!U990+'fhwa 1391 rev 06-22'!U1027+'fhwa 1391 rev 06-22'!U1064+'fhwa 1391 rev 06-22'!U1101+'fhwa 1391 rev 06-22'!U1138+'fhwa 1391 rev 06-22'!U1175+'fhwa 1391 rev 06-22'!U1212+'fhwa 1391 rev 06-22'!U1249+'fhwa 1391 rev 06-22'!U1286+'fhwa 1391 rev 06-22'!U1323+'fhwa 1391 rev 06-22'!U1360+'fhwa 1391 rev 06-22'!U1397+'fhwa 1391 rev 06-22'!U1434+'fhwa 1391 rev 06-22'!U1471+'fhwa 1391 rev 06-22'!U1508+'fhwa 1391 rev 06-22'!U1545+'fhwa 1391 rev 06-22'!U1582+'fhwa 1391 rev 06-22'!U1619+'fhwa 1391 rev 06-22'!U1656+'fhwa 1391 rev 06-22'!U1693+'fhwa 1391 rev 06-22'!U1730+'fhwa 1391 rev 06-22'!U1767+'fhwa 1391 rev 06-22'!U1804+'fhwa 1391 rev 06-22'!U1841+'fhwa 1391 rev 06-22'!U1878+'fhwa 1391 rev 06-22'!U1915+'fhwa 1391 rev 06-22'!U1952+'fhwa 1391 rev 06-22'!U1989+'fhwa 1391 rev 06-22'!U2026+'fhwa 1391 rev 06-22'!U2063+'fhwa 1391 rev 06-22'!U2100+'fhwa 1391 rev 06-22'!U2137+'fhwa 1391 rev 06-22'!U2174+'fhwa 1391 rev 06-22'!U2211+'fhwa 1391 rev 06-22'!U2248+'fhwa 1391 rev 06-22'!U2285+'fhwa 1391 rev 06-22'!U2322+'fhwa 1391 rev 06-22'!U2359+'fhwa 1391 rev 06-22'!U2396+'fhwa 1391 rev 06-22'!U2433+'fhwa 1391 rev 06-22'!U2470+'fhwa 1391 rev 06-22'!U2507+'fhwa 1391 rev 06-22'!U2544+'fhwa 1391 rev 06-22'!U2581</f>
        <v>0</v>
      </c>
      <c r="W24" s="104">
        <f>'fhwa 1391 rev 06-22'!V28+'fhwa 1391 rev 06-22'!V65+'fhwa 1391 rev 06-22'!V102+'fhwa 1391 rev 06-22'!V139+'fhwa 1391 rev 06-22'!V176+'fhwa 1391 rev 06-22'!V213+'fhwa 1391 rev 06-22'!V250+'fhwa 1391 rev 06-22'!V287+'fhwa 1391 rev 06-22'!V324+'fhwa 1391 rev 06-22'!V361+'fhwa 1391 rev 06-22'!V398+'fhwa 1391 rev 06-22'!V435+'fhwa 1391 rev 06-22'!V472+'fhwa 1391 rev 06-22'!V509+'fhwa 1391 rev 06-22'!V546+'fhwa 1391 rev 06-22'!V583+'fhwa 1391 rev 06-22'!V620+'fhwa 1391 rev 06-22'!V657+'fhwa 1391 rev 06-22'!V694+'fhwa 1391 rev 06-22'!V731+'fhwa 1391 rev 06-22'!V768+'fhwa 1391 rev 06-22'!V805+'fhwa 1391 rev 06-22'!V842+'fhwa 1391 rev 06-22'!V879+'fhwa 1391 rev 06-22'!V916+'fhwa 1391 rev 06-22'!V953+'fhwa 1391 rev 06-22'!V990+'fhwa 1391 rev 06-22'!V1027+'fhwa 1391 rev 06-22'!V1064+'fhwa 1391 rev 06-22'!V1101+'fhwa 1391 rev 06-22'!V1138+'fhwa 1391 rev 06-22'!V1175+'fhwa 1391 rev 06-22'!V1212+'fhwa 1391 rev 06-22'!V1249+'fhwa 1391 rev 06-22'!V1286+'fhwa 1391 rev 06-22'!V1323+'fhwa 1391 rev 06-22'!V1360+'fhwa 1391 rev 06-22'!V1397+'fhwa 1391 rev 06-22'!V1434+'fhwa 1391 rev 06-22'!V1471+'fhwa 1391 rev 06-22'!V1508+'fhwa 1391 rev 06-22'!V1545+'fhwa 1391 rev 06-22'!V1582+'fhwa 1391 rev 06-22'!V1619+'fhwa 1391 rev 06-22'!V1656+'fhwa 1391 rev 06-22'!V1693+'fhwa 1391 rev 06-22'!V1730+'fhwa 1391 rev 06-22'!V1767+'fhwa 1391 rev 06-22'!V1804+'fhwa 1391 rev 06-22'!V1841+'fhwa 1391 rev 06-22'!V1878+'fhwa 1391 rev 06-22'!V1915+'fhwa 1391 rev 06-22'!V1952+'fhwa 1391 rev 06-22'!V1989+'fhwa 1391 rev 06-22'!V2026+'fhwa 1391 rev 06-22'!V2063+'fhwa 1391 rev 06-22'!V2100+'fhwa 1391 rev 06-22'!V2137+'fhwa 1391 rev 06-22'!V2174+'fhwa 1391 rev 06-22'!V2211+'fhwa 1391 rev 06-22'!V2248+'fhwa 1391 rev 06-22'!V2285+'fhwa 1391 rev 06-22'!V2322+'fhwa 1391 rev 06-22'!V2359+'fhwa 1391 rev 06-22'!V2396+'fhwa 1391 rev 06-22'!V2433+'fhwa 1391 rev 06-22'!V2470+'fhwa 1391 rev 06-22'!V2507+'fhwa 1391 rev 06-22'!V2544+'fhwa 1391 rev 06-22'!V2581</f>
        <v>0</v>
      </c>
      <c r="X24" s="98">
        <f>'fhwa 1391 rev 06-22'!W28+'fhwa 1391 rev 06-22'!W65+'fhwa 1391 rev 06-22'!W102+'fhwa 1391 rev 06-22'!W139+'fhwa 1391 rev 06-22'!W176+'fhwa 1391 rev 06-22'!W213+'fhwa 1391 rev 06-22'!W250+'fhwa 1391 rev 06-22'!W287+'fhwa 1391 rev 06-22'!W324+'fhwa 1391 rev 06-22'!W361+'fhwa 1391 rev 06-22'!W398+'fhwa 1391 rev 06-22'!W435+'fhwa 1391 rev 06-22'!W472+'fhwa 1391 rev 06-22'!W509+'fhwa 1391 rev 06-22'!W546+'fhwa 1391 rev 06-22'!W583+'fhwa 1391 rev 06-22'!W620+'fhwa 1391 rev 06-22'!W657+'fhwa 1391 rev 06-22'!W694+'fhwa 1391 rev 06-22'!W731+'fhwa 1391 rev 06-22'!W768+'fhwa 1391 rev 06-22'!W805+'fhwa 1391 rev 06-22'!W842+'fhwa 1391 rev 06-22'!W879+'fhwa 1391 rev 06-22'!W916+'fhwa 1391 rev 06-22'!W953+'fhwa 1391 rev 06-22'!W990+'fhwa 1391 rev 06-22'!W1027+'fhwa 1391 rev 06-22'!W1064+'fhwa 1391 rev 06-22'!W1101+'fhwa 1391 rev 06-22'!W1138+'fhwa 1391 rev 06-22'!W1175+'fhwa 1391 rev 06-22'!W1212+'fhwa 1391 rev 06-22'!W1249+'fhwa 1391 rev 06-22'!W1286+'fhwa 1391 rev 06-22'!W1323+'fhwa 1391 rev 06-22'!W1360+'fhwa 1391 rev 06-22'!W1397+'fhwa 1391 rev 06-22'!W1434+'fhwa 1391 rev 06-22'!W1471+'fhwa 1391 rev 06-22'!W1508+'fhwa 1391 rev 06-22'!W1545+'fhwa 1391 rev 06-22'!W1582+'fhwa 1391 rev 06-22'!W1619+'fhwa 1391 rev 06-22'!W1656+'fhwa 1391 rev 06-22'!W1693+'fhwa 1391 rev 06-22'!W1730+'fhwa 1391 rev 06-22'!W1767+'fhwa 1391 rev 06-22'!W1804+'fhwa 1391 rev 06-22'!W1841+'fhwa 1391 rev 06-22'!W1878+'fhwa 1391 rev 06-22'!W1915+'fhwa 1391 rev 06-22'!W1952+'fhwa 1391 rev 06-22'!W1989+'fhwa 1391 rev 06-22'!W2026+'fhwa 1391 rev 06-22'!W2063+'fhwa 1391 rev 06-22'!W2100+'fhwa 1391 rev 06-22'!W2137+'fhwa 1391 rev 06-22'!W2174+'fhwa 1391 rev 06-22'!W2211+'fhwa 1391 rev 06-22'!W2248+'fhwa 1391 rev 06-22'!W2285+'fhwa 1391 rev 06-22'!W2322+'fhwa 1391 rev 06-22'!W2359+'fhwa 1391 rev 06-22'!W2396+'fhwa 1391 rev 06-22'!W2433+'fhwa 1391 rev 06-22'!W2470+'fhwa 1391 rev 06-22'!W2507+'fhwa 1391 rev 06-22'!W2544+'fhwa 1391 rev 06-22'!W2581</f>
        <v>0</v>
      </c>
      <c r="AA24" s="20">
        <f>M17</f>
        <v>0</v>
      </c>
      <c r="AB24" t="s">
        <v>48</v>
      </c>
      <c r="AC24" s="19" t="s">
        <v>67</v>
      </c>
      <c r="AD24" s="19" t="s">
        <v>65</v>
      </c>
      <c r="AE24" s="19"/>
      <c r="AL24" t="s">
        <v>71</v>
      </c>
    </row>
    <row r="25" spans="2:38" ht="16.5" thickBot="1" x14ac:dyDescent="0.25">
      <c r="B25" s="13" t="s">
        <v>35</v>
      </c>
      <c r="C25" s="116">
        <f t="shared" si="0"/>
        <v>0</v>
      </c>
      <c r="D25" s="117">
        <f t="shared" si="0"/>
        <v>0</v>
      </c>
      <c r="E25" s="118">
        <f t="shared" si="1"/>
        <v>0</v>
      </c>
      <c r="F25" s="117">
        <f t="shared" si="1"/>
        <v>0</v>
      </c>
      <c r="G25" s="97">
        <f>'fhwa 1391 rev 06-22'!F29+'fhwa 1391 rev 06-22'!F66+'fhwa 1391 rev 06-22'!F103+'fhwa 1391 rev 06-22'!F140+'fhwa 1391 rev 06-22'!F177+'fhwa 1391 rev 06-22'!F214+'fhwa 1391 rev 06-22'!F251+'fhwa 1391 rev 06-22'!F288+'fhwa 1391 rev 06-22'!F325+'fhwa 1391 rev 06-22'!F362+'fhwa 1391 rev 06-22'!F399+'fhwa 1391 rev 06-22'!F436+'fhwa 1391 rev 06-22'!F473+'fhwa 1391 rev 06-22'!F510+'fhwa 1391 rev 06-22'!F547+'fhwa 1391 rev 06-22'!F584+'fhwa 1391 rev 06-22'!F621+'fhwa 1391 rev 06-22'!F658+'fhwa 1391 rev 06-22'!F695+'fhwa 1391 rev 06-22'!F732+'fhwa 1391 rev 06-22'!F769+'fhwa 1391 rev 06-22'!F806+'fhwa 1391 rev 06-22'!F843+'fhwa 1391 rev 06-22'!F880+'fhwa 1391 rev 06-22'!F917+'fhwa 1391 rev 06-22'!F954+'fhwa 1391 rev 06-22'!F991+'fhwa 1391 rev 06-22'!F1028+'fhwa 1391 rev 06-22'!F1065+'fhwa 1391 rev 06-22'!F1102+'fhwa 1391 rev 06-22'!F1139+'fhwa 1391 rev 06-22'!F1176+'fhwa 1391 rev 06-22'!F1213+'fhwa 1391 rev 06-22'!F1250+'fhwa 1391 rev 06-22'!F1287+'fhwa 1391 rev 06-22'!F1324+'fhwa 1391 rev 06-22'!F1361+'fhwa 1391 rev 06-22'!F1398+'fhwa 1391 rev 06-22'!F1435+'fhwa 1391 rev 06-22'!F1472+'fhwa 1391 rev 06-22'!F1509+'fhwa 1391 rev 06-22'!F1546+'fhwa 1391 rev 06-22'!F1583+'fhwa 1391 rev 06-22'!F1620+'fhwa 1391 rev 06-22'!F1657+'fhwa 1391 rev 06-22'!F1694+'fhwa 1391 rev 06-22'!F1731+'fhwa 1391 rev 06-22'!F1768+'fhwa 1391 rev 06-22'!F1805+'fhwa 1391 rev 06-22'!F1842+'fhwa 1391 rev 06-22'!F1879+'fhwa 1391 rev 06-22'!F1916+'fhwa 1391 rev 06-22'!F1953+'fhwa 1391 rev 06-22'!F1990+'fhwa 1391 rev 06-22'!F2027+'fhwa 1391 rev 06-22'!F2064+'fhwa 1391 rev 06-22'!F2101+'fhwa 1391 rev 06-22'!F2138+'fhwa 1391 rev 06-22'!F2175+'fhwa 1391 rev 06-22'!F2212+'fhwa 1391 rev 06-22'!F2249+'fhwa 1391 rev 06-22'!F2286+'fhwa 1391 rev 06-22'!F2323+'fhwa 1391 rev 06-22'!F2360+'fhwa 1391 rev 06-22'!F2397+'fhwa 1391 rev 06-22'!F2434+'fhwa 1391 rev 06-22'!F2471+'fhwa 1391 rev 06-22'!F2508+'fhwa 1391 rev 06-22'!F2545+'fhwa 1391 rev 06-22'!F2582</f>
        <v>0</v>
      </c>
      <c r="H25" s="98">
        <f>'fhwa 1391 rev 06-22'!G29+'fhwa 1391 rev 06-22'!G66+'fhwa 1391 rev 06-22'!G103+'fhwa 1391 rev 06-22'!G140+'fhwa 1391 rev 06-22'!G177+'fhwa 1391 rev 06-22'!G214+'fhwa 1391 rev 06-22'!G251+'fhwa 1391 rev 06-22'!G288+'fhwa 1391 rev 06-22'!G325+'fhwa 1391 rev 06-22'!G362+'fhwa 1391 rev 06-22'!G399+'fhwa 1391 rev 06-22'!G436+'fhwa 1391 rev 06-22'!G473+'fhwa 1391 rev 06-22'!G510+'fhwa 1391 rev 06-22'!G547+'fhwa 1391 rev 06-22'!G584+'fhwa 1391 rev 06-22'!G621+'fhwa 1391 rev 06-22'!G658+'fhwa 1391 rev 06-22'!G695+'fhwa 1391 rev 06-22'!G732+'fhwa 1391 rev 06-22'!G769+'fhwa 1391 rev 06-22'!G806+'fhwa 1391 rev 06-22'!G843+'fhwa 1391 rev 06-22'!G880+'fhwa 1391 rev 06-22'!G917+'fhwa 1391 rev 06-22'!G954+'fhwa 1391 rev 06-22'!G991+'fhwa 1391 rev 06-22'!G1028+'fhwa 1391 rev 06-22'!G1065+'fhwa 1391 rev 06-22'!G1102+'fhwa 1391 rev 06-22'!G1139+'fhwa 1391 rev 06-22'!G1176+'fhwa 1391 rev 06-22'!G1213+'fhwa 1391 rev 06-22'!G1250+'fhwa 1391 rev 06-22'!G1287+'fhwa 1391 rev 06-22'!G1324+'fhwa 1391 rev 06-22'!G1361+'fhwa 1391 rev 06-22'!G1398+'fhwa 1391 rev 06-22'!G1435+'fhwa 1391 rev 06-22'!G1472+'fhwa 1391 rev 06-22'!G1509+'fhwa 1391 rev 06-22'!G1546+'fhwa 1391 rev 06-22'!G1583+'fhwa 1391 rev 06-22'!G1620+'fhwa 1391 rev 06-22'!G1657+'fhwa 1391 rev 06-22'!G1694+'fhwa 1391 rev 06-22'!G1731+'fhwa 1391 rev 06-22'!G1768+'fhwa 1391 rev 06-22'!G1805+'fhwa 1391 rev 06-22'!G1842+'fhwa 1391 rev 06-22'!G1879+'fhwa 1391 rev 06-22'!G1916+'fhwa 1391 rev 06-22'!G1953+'fhwa 1391 rev 06-22'!G1990+'fhwa 1391 rev 06-22'!G2027+'fhwa 1391 rev 06-22'!G2064+'fhwa 1391 rev 06-22'!G2101+'fhwa 1391 rev 06-22'!G2138+'fhwa 1391 rev 06-22'!G2175+'fhwa 1391 rev 06-22'!G2212+'fhwa 1391 rev 06-22'!G2249+'fhwa 1391 rev 06-22'!G2286+'fhwa 1391 rev 06-22'!G2323+'fhwa 1391 rev 06-22'!G2360+'fhwa 1391 rev 06-22'!G2397+'fhwa 1391 rev 06-22'!G2434+'fhwa 1391 rev 06-22'!G2471+'fhwa 1391 rev 06-22'!G2508+'fhwa 1391 rev 06-22'!G2545+'fhwa 1391 rev 06-22'!G2582</f>
        <v>0</v>
      </c>
      <c r="I25" s="99">
        <f>'fhwa 1391 rev 06-22'!H29+'fhwa 1391 rev 06-22'!H66+'fhwa 1391 rev 06-22'!H103+'fhwa 1391 rev 06-22'!H140+'fhwa 1391 rev 06-22'!H177+'fhwa 1391 rev 06-22'!H214+'fhwa 1391 rev 06-22'!H251+'fhwa 1391 rev 06-22'!H288+'fhwa 1391 rev 06-22'!H325+'fhwa 1391 rev 06-22'!H362+'fhwa 1391 rev 06-22'!H399+'fhwa 1391 rev 06-22'!H436+'fhwa 1391 rev 06-22'!H473+'fhwa 1391 rev 06-22'!H510+'fhwa 1391 rev 06-22'!H547+'fhwa 1391 rev 06-22'!H584+'fhwa 1391 rev 06-22'!H621+'fhwa 1391 rev 06-22'!H658+'fhwa 1391 rev 06-22'!H695+'fhwa 1391 rev 06-22'!H732+'fhwa 1391 rev 06-22'!H769+'fhwa 1391 rev 06-22'!H806+'fhwa 1391 rev 06-22'!H843+'fhwa 1391 rev 06-22'!H880+'fhwa 1391 rev 06-22'!H917+'fhwa 1391 rev 06-22'!H954+'fhwa 1391 rev 06-22'!H991+'fhwa 1391 rev 06-22'!H1028+'fhwa 1391 rev 06-22'!H1065+'fhwa 1391 rev 06-22'!H1102+'fhwa 1391 rev 06-22'!H1139+'fhwa 1391 rev 06-22'!H1176+'fhwa 1391 rev 06-22'!H1213+'fhwa 1391 rev 06-22'!H1250+'fhwa 1391 rev 06-22'!H1287+'fhwa 1391 rev 06-22'!H1324+'fhwa 1391 rev 06-22'!H1361+'fhwa 1391 rev 06-22'!H1398+'fhwa 1391 rev 06-22'!H1435+'fhwa 1391 rev 06-22'!H1472+'fhwa 1391 rev 06-22'!H1509+'fhwa 1391 rev 06-22'!H1546+'fhwa 1391 rev 06-22'!H1583+'fhwa 1391 rev 06-22'!H1620+'fhwa 1391 rev 06-22'!H1657+'fhwa 1391 rev 06-22'!H1694+'fhwa 1391 rev 06-22'!H1731+'fhwa 1391 rev 06-22'!H1768+'fhwa 1391 rev 06-22'!H1805+'fhwa 1391 rev 06-22'!H1842+'fhwa 1391 rev 06-22'!H1879+'fhwa 1391 rev 06-22'!H1916+'fhwa 1391 rev 06-22'!H1953+'fhwa 1391 rev 06-22'!H1990+'fhwa 1391 rev 06-22'!H2027+'fhwa 1391 rev 06-22'!H2064+'fhwa 1391 rev 06-22'!H2101+'fhwa 1391 rev 06-22'!H2138+'fhwa 1391 rev 06-22'!H2175+'fhwa 1391 rev 06-22'!H2212+'fhwa 1391 rev 06-22'!H2249+'fhwa 1391 rev 06-22'!H2286+'fhwa 1391 rev 06-22'!H2323+'fhwa 1391 rev 06-22'!H2360+'fhwa 1391 rev 06-22'!H2397+'fhwa 1391 rev 06-22'!H2434+'fhwa 1391 rev 06-22'!H2471+'fhwa 1391 rev 06-22'!H2508+'fhwa 1391 rev 06-22'!H2545+'fhwa 1391 rev 06-22'!H2582</f>
        <v>0</v>
      </c>
      <c r="J25" s="98">
        <f>'fhwa 1391 rev 06-22'!I29+'fhwa 1391 rev 06-22'!I66+'fhwa 1391 rev 06-22'!I103+'fhwa 1391 rev 06-22'!I140+'fhwa 1391 rev 06-22'!I177+'fhwa 1391 rev 06-22'!I214+'fhwa 1391 rev 06-22'!I251+'fhwa 1391 rev 06-22'!I288+'fhwa 1391 rev 06-22'!I325+'fhwa 1391 rev 06-22'!I362+'fhwa 1391 rev 06-22'!I399+'fhwa 1391 rev 06-22'!I436+'fhwa 1391 rev 06-22'!I473+'fhwa 1391 rev 06-22'!I510+'fhwa 1391 rev 06-22'!I547+'fhwa 1391 rev 06-22'!I584+'fhwa 1391 rev 06-22'!I621+'fhwa 1391 rev 06-22'!I658+'fhwa 1391 rev 06-22'!I695+'fhwa 1391 rev 06-22'!I732+'fhwa 1391 rev 06-22'!I769+'fhwa 1391 rev 06-22'!I806+'fhwa 1391 rev 06-22'!I843+'fhwa 1391 rev 06-22'!I880+'fhwa 1391 rev 06-22'!I917+'fhwa 1391 rev 06-22'!I954+'fhwa 1391 rev 06-22'!I991+'fhwa 1391 rev 06-22'!I1028+'fhwa 1391 rev 06-22'!I1065+'fhwa 1391 rev 06-22'!I1102+'fhwa 1391 rev 06-22'!I1139+'fhwa 1391 rev 06-22'!I1176+'fhwa 1391 rev 06-22'!I1213+'fhwa 1391 rev 06-22'!I1250+'fhwa 1391 rev 06-22'!I1287+'fhwa 1391 rev 06-22'!I1324+'fhwa 1391 rev 06-22'!I1361+'fhwa 1391 rev 06-22'!I1398+'fhwa 1391 rev 06-22'!I1435+'fhwa 1391 rev 06-22'!I1472+'fhwa 1391 rev 06-22'!I1509+'fhwa 1391 rev 06-22'!I1546+'fhwa 1391 rev 06-22'!I1583+'fhwa 1391 rev 06-22'!I1620+'fhwa 1391 rev 06-22'!I1657+'fhwa 1391 rev 06-22'!I1694+'fhwa 1391 rev 06-22'!I1731+'fhwa 1391 rev 06-22'!I1768+'fhwa 1391 rev 06-22'!I1805+'fhwa 1391 rev 06-22'!I1842+'fhwa 1391 rev 06-22'!I1879+'fhwa 1391 rev 06-22'!I1916+'fhwa 1391 rev 06-22'!I1953+'fhwa 1391 rev 06-22'!I1990+'fhwa 1391 rev 06-22'!I2027+'fhwa 1391 rev 06-22'!I2064+'fhwa 1391 rev 06-22'!I2101+'fhwa 1391 rev 06-22'!I2138+'fhwa 1391 rev 06-22'!I2175+'fhwa 1391 rev 06-22'!I2212+'fhwa 1391 rev 06-22'!I2249+'fhwa 1391 rev 06-22'!I2286+'fhwa 1391 rev 06-22'!I2323+'fhwa 1391 rev 06-22'!I2360+'fhwa 1391 rev 06-22'!I2397+'fhwa 1391 rev 06-22'!I2434+'fhwa 1391 rev 06-22'!I2471+'fhwa 1391 rev 06-22'!I2508+'fhwa 1391 rev 06-22'!I2545+'fhwa 1391 rev 06-22'!I2582</f>
        <v>0</v>
      </c>
      <c r="K25" s="99">
        <f>'fhwa 1391 rev 06-22'!J29+'fhwa 1391 rev 06-22'!J66+'fhwa 1391 rev 06-22'!J103+'fhwa 1391 rev 06-22'!J140+'fhwa 1391 rev 06-22'!J177+'fhwa 1391 rev 06-22'!J214+'fhwa 1391 rev 06-22'!J251+'fhwa 1391 rev 06-22'!J288+'fhwa 1391 rev 06-22'!J325+'fhwa 1391 rev 06-22'!J362+'fhwa 1391 rev 06-22'!J399+'fhwa 1391 rev 06-22'!J436+'fhwa 1391 rev 06-22'!J473+'fhwa 1391 rev 06-22'!J510+'fhwa 1391 rev 06-22'!J547+'fhwa 1391 rev 06-22'!J584+'fhwa 1391 rev 06-22'!J621+'fhwa 1391 rev 06-22'!J658+'fhwa 1391 rev 06-22'!J695+'fhwa 1391 rev 06-22'!J732+'fhwa 1391 rev 06-22'!J769+'fhwa 1391 rev 06-22'!J806+'fhwa 1391 rev 06-22'!J843+'fhwa 1391 rev 06-22'!J880+'fhwa 1391 rev 06-22'!J917+'fhwa 1391 rev 06-22'!J954+'fhwa 1391 rev 06-22'!J991+'fhwa 1391 rev 06-22'!J1028+'fhwa 1391 rev 06-22'!J1065+'fhwa 1391 rev 06-22'!J1102+'fhwa 1391 rev 06-22'!J1139+'fhwa 1391 rev 06-22'!J1176+'fhwa 1391 rev 06-22'!J1213+'fhwa 1391 rev 06-22'!J1250+'fhwa 1391 rev 06-22'!J1287+'fhwa 1391 rev 06-22'!J1324+'fhwa 1391 rev 06-22'!J1361+'fhwa 1391 rev 06-22'!J1398+'fhwa 1391 rev 06-22'!J1435+'fhwa 1391 rev 06-22'!J1472+'fhwa 1391 rev 06-22'!J1509+'fhwa 1391 rev 06-22'!J1546+'fhwa 1391 rev 06-22'!J1583+'fhwa 1391 rev 06-22'!J1620+'fhwa 1391 rev 06-22'!J1657+'fhwa 1391 rev 06-22'!J1694+'fhwa 1391 rev 06-22'!J1731+'fhwa 1391 rev 06-22'!J1768+'fhwa 1391 rev 06-22'!J1805+'fhwa 1391 rev 06-22'!J1842+'fhwa 1391 rev 06-22'!J1879+'fhwa 1391 rev 06-22'!J1916+'fhwa 1391 rev 06-22'!J1953+'fhwa 1391 rev 06-22'!J1990+'fhwa 1391 rev 06-22'!J2027+'fhwa 1391 rev 06-22'!J2064+'fhwa 1391 rev 06-22'!J2101+'fhwa 1391 rev 06-22'!J2138+'fhwa 1391 rev 06-22'!J2175+'fhwa 1391 rev 06-22'!J2212+'fhwa 1391 rev 06-22'!J2249+'fhwa 1391 rev 06-22'!J2286+'fhwa 1391 rev 06-22'!J2323+'fhwa 1391 rev 06-22'!J2360+'fhwa 1391 rev 06-22'!J2397+'fhwa 1391 rev 06-22'!J2434+'fhwa 1391 rev 06-22'!J2471+'fhwa 1391 rev 06-22'!J2508+'fhwa 1391 rev 06-22'!J2545+'fhwa 1391 rev 06-22'!J2582</f>
        <v>0</v>
      </c>
      <c r="L25" s="98">
        <f>'fhwa 1391 rev 06-22'!K29+'fhwa 1391 rev 06-22'!K66+'fhwa 1391 rev 06-22'!K103+'fhwa 1391 rev 06-22'!K140+'fhwa 1391 rev 06-22'!K177+'fhwa 1391 rev 06-22'!K214+'fhwa 1391 rev 06-22'!K251+'fhwa 1391 rev 06-22'!K288+'fhwa 1391 rev 06-22'!K325+'fhwa 1391 rev 06-22'!K362+'fhwa 1391 rev 06-22'!K399+'fhwa 1391 rev 06-22'!K436+'fhwa 1391 rev 06-22'!K473+'fhwa 1391 rev 06-22'!K510+'fhwa 1391 rev 06-22'!K547+'fhwa 1391 rev 06-22'!K584+'fhwa 1391 rev 06-22'!K621+'fhwa 1391 rev 06-22'!K658+'fhwa 1391 rev 06-22'!K695+'fhwa 1391 rev 06-22'!K732+'fhwa 1391 rev 06-22'!K769+'fhwa 1391 rev 06-22'!K806+'fhwa 1391 rev 06-22'!K843+'fhwa 1391 rev 06-22'!K880+'fhwa 1391 rev 06-22'!K917+'fhwa 1391 rev 06-22'!K954+'fhwa 1391 rev 06-22'!K991+'fhwa 1391 rev 06-22'!K1028+'fhwa 1391 rev 06-22'!K1065+'fhwa 1391 rev 06-22'!K1102+'fhwa 1391 rev 06-22'!K1139+'fhwa 1391 rev 06-22'!K1176+'fhwa 1391 rev 06-22'!K1213+'fhwa 1391 rev 06-22'!K1250+'fhwa 1391 rev 06-22'!K1287+'fhwa 1391 rev 06-22'!K1324+'fhwa 1391 rev 06-22'!K1361+'fhwa 1391 rev 06-22'!K1398+'fhwa 1391 rev 06-22'!K1435+'fhwa 1391 rev 06-22'!K1472+'fhwa 1391 rev 06-22'!K1509+'fhwa 1391 rev 06-22'!K1546+'fhwa 1391 rev 06-22'!K1583+'fhwa 1391 rev 06-22'!K1620+'fhwa 1391 rev 06-22'!K1657+'fhwa 1391 rev 06-22'!K1694+'fhwa 1391 rev 06-22'!K1731+'fhwa 1391 rev 06-22'!K1768+'fhwa 1391 rev 06-22'!K1805+'fhwa 1391 rev 06-22'!K1842+'fhwa 1391 rev 06-22'!K1879+'fhwa 1391 rev 06-22'!K1916+'fhwa 1391 rev 06-22'!K1953+'fhwa 1391 rev 06-22'!K1990+'fhwa 1391 rev 06-22'!K2027+'fhwa 1391 rev 06-22'!K2064+'fhwa 1391 rev 06-22'!K2101+'fhwa 1391 rev 06-22'!K2138+'fhwa 1391 rev 06-22'!K2175+'fhwa 1391 rev 06-22'!K2212+'fhwa 1391 rev 06-22'!K2249+'fhwa 1391 rev 06-22'!K2286+'fhwa 1391 rev 06-22'!K2323+'fhwa 1391 rev 06-22'!K2360+'fhwa 1391 rev 06-22'!K2397+'fhwa 1391 rev 06-22'!K2434+'fhwa 1391 rev 06-22'!K2471+'fhwa 1391 rev 06-22'!K2508+'fhwa 1391 rev 06-22'!K2545+'fhwa 1391 rev 06-22'!K2582</f>
        <v>0</v>
      </c>
      <c r="M25" s="99">
        <f>'fhwa 1391 rev 06-22'!L29+'fhwa 1391 rev 06-22'!L66+'fhwa 1391 rev 06-22'!L103+'fhwa 1391 rev 06-22'!L140+'fhwa 1391 rev 06-22'!L177+'fhwa 1391 rev 06-22'!L214+'fhwa 1391 rev 06-22'!L251+'fhwa 1391 rev 06-22'!L288+'fhwa 1391 rev 06-22'!L325+'fhwa 1391 rev 06-22'!L362+'fhwa 1391 rev 06-22'!L399+'fhwa 1391 rev 06-22'!L436+'fhwa 1391 rev 06-22'!L473+'fhwa 1391 rev 06-22'!L510+'fhwa 1391 rev 06-22'!L547+'fhwa 1391 rev 06-22'!L584+'fhwa 1391 rev 06-22'!L621+'fhwa 1391 rev 06-22'!L658+'fhwa 1391 rev 06-22'!L695+'fhwa 1391 rev 06-22'!L732+'fhwa 1391 rev 06-22'!L769+'fhwa 1391 rev 06-22'!L806+'fhwa 1391 rev 06-22'!L843+'fhwa 1391 rev 06-22'!L880+'fhwa 1391 rev 06-22'!L917+'fhwa 1391 rev 06-22'!L954+'fhwa 1391 rev 06-22'!L991+'fhwa 1391 rev 06-22'!L1028+'fhwa 1391 rev 06-22'!L1065+'fhwa 1391 rev 06-22'!L1102+'fhwa 1391 rev 06-22'!L1139+'fhwa 1391 rev 06-22'!L1176+'fhwa 1391 rev 06-22'!L1213+'fhwa 1391 rev 06-22'!L1250+'fhwa 1391 rev 06-22'!L1287+'fhwa 1391 rev 06-22'!L1324+'fhwa 1391 rev 06-22'!L1361+'fhwa 1391 rev 06-22'!L1398+'fhwa 1391 rev 06-22'!L1435+'fhwa 1391 rev 06-22'!L1472+'fhwa 1391 rev 06-22'!L1509+'fhwa 1391 rev 06-22'!L1546+'fhwa 1391 rev 06-22'!L1583+'fhwa 1391 rev 06-22'!L1620+'fhwa 1391 rev 06-22'!L1657+'fhwa 1391 rev 06-22'!L1694+'fhwa 1391 rev 06-22'!L1731+'fhwa 1391 rev 06-22'!L1768+'fhwa 1391 rev 06-22'!L1805+'fhwa 1391 rev 06-22'!L1842+'fhwa 1391 rev 06-22'!L1879+'fhwa 1391 rev 06-22'!L1916+'fhwa 1391 rev 06-22'!L1953+'fhwa 1391 rev 06-22'!L1990+'fhwa 1391 rev 06-22'!L2027+'fhwa 1391 rev 06-22'!L2064+'fhwa 1391 rev 06-22'!L2101+'fhwa 1391 rev 06-22'!L2138+'fhwa 1391 rev 06-22'!L2175+'fhwa 1391 rev 06-22'!L2212+'fhwa 1391 rev 06-22'!L2249+'fhwa 1391 rev 06-22'!L2286+'fhwa 1391 rev 06-22'!L2323+'fhwa 1391 rev 06-22'!L2360+'fhwa 1391 rev 06-22'!L2397+'fhwa 1391 rev 06-22'!L2434+'fhwa 1391 rev 06-22'!L2471+'fhwa 1391 rev 06-22'!L2508+'fhwa 1391 rev 06-22'!L2545+'fhwa 1391 rev 06-22'!L2582</f>
        <v>0</v>
      </c>
      <c r="N25" s="98">
        <f>'fhwa 1391 rev 06-22'!M29+'fhwa 1391 rev 06-22'!M66+'fhwa 1391 rev 06-22'!M103+'fhwa 1391 rev 06-22'!M140+'fhwa 1391 rev 06-22'!M177+'fhwa 1391 rev 06-22'!M214+'fhwa 1391 rev 06-22'!M251+'fhwa 1391 rev 06-22'!M288+'fhwa 1391 rev 06-22'!M325+'fhwa 1391 rev 06-22'!M362+'fhwa 1391 rev 06-22'!M399+'fhwa 1391 rev 06-22'!M436+'fhwa 1391 rev 06-22'!M473+'fhwa 1391 rev 06-22'!M510+'fhwa 1391 rev 06-22'!M547+'fhwa 1391 rev 06-22'!M584+'fhwa 1391 rev 06-22'!M621+'fhwa 1391 rev 06-22'!M658+'fhwa 1391 rev 06-22'!M695+'fhwa 1391 rev 06-22'!M732+'fhwa 1391 rev 06-22'!M769+'fhwa 1391 rev 06-22'!M806+'fhwa 1391 rev 06-22'!M843+'fhwa 1391 rev 06-22'!M880+'fhwa 1391 rev 06-22'!M917+'fhwa 1391 rev 06-22'!M954+'fhwa 1391 rev 06-22'!M991+'fhwa 1391 rev 06-22'!M1028+'fhwa 1391 rev 06-22'!M1065+'fhwa 1391 rev 06-22'!M1102+'fhwa 1391 rev 06-22'!M1139+'fhwa 1391 rev 06-22'!M1176+'fhwa 1391 rev 06-22'!M1213+'fhwa 1391 rev 06-22'!M1250+'fhwa 1391 rev 06-22'!M1287+'fhwa 1391 rev 06-22'!M1324+'fhwa 1391 rev 06-22'!M1361+'fhwa 1391 rev 06-22'!M1398+'fhwa 1391 rev 06-22'!M1435+'fhwa 1391 rev 06-22'!M1472+'fhwa 1391 rev 06-22'!M1509+'fhwa 1391 rev 06-22'!M1546+'fhwa 1391 rev 06-22'!M1583+'fhwa 1391 rev 06-22'!M1620+'fhwa 1391 rev 06-22'!M1657+'fhwa 1391 rev 06-22'!M1694+'fhwa 1391 rev 06-22'!M1731+'fhwa 1391 rev 06-22'!M1768+'fhwa 1391 rev 06-22'!M1805+'fhwa 1391 rev 06-22'!M1842+'fhwa 1391 rev 06-22'!M1879+'fhwa 1391 rev 06-22'!M1916+'fhwa 1391 rev 06-22'!M1953+'fhwa 1391 rev 06-22'!M1990+'fhwa 1391 rev 06-22'!M2027+'fhwa 1391 rev 06-22'!M2064+'fhwa 1391 rev 06-22'!M2101+'fhwa 1391 rev 06-22'!M2138+'fhwa 1391 rev 06-22'!M2175+'fhwa 1391 rev 06-22'!M2212+'fhwa 1391 rev 06-22'!M2249+'fhwa 1391 rev 06-22'!M2286+'fhwa 1391 rev 06-22'!M2323+'fhwa 1391 rev 06-22'!M2360+'fhwa 1391 rev 06-22'!M2397+'fhwa 1391 rev 06-22'!M2434+'fhwa 1391 rev 06-22'!M2471+'fhwa 1391 rev 06-22'!M2508+'fhwa 1391 rev 06-22'!M2545+'fhwa 1391 rev 06-22'!M2582</f>
        <v>0</v>
      </c>
      <c r="O25" s="99">
        <f>'fhwa 1391 rev 06-22'!N29+'fhwa 1391 rev 06-22'!N66+'fhwa 1391 rev 06-22'!N103+'fhwa 1391 rev 06-22'!N140+'fhwa 1391 rev 06-22'!N177+'fhwa 1391 rev 06-22'!N214+'fhwa 1391 rev 06-22'!N251+'fhwa 1391 rev 06-22'!N288+'fhwa 1391 rev 06-22'!N325+'fhwa 1391 rev 06-22'!N362+'fhwa 1391 rev 06-22'!N399+'fhwa 1391 rev 06-22'!N436+'fhwa 1391 rev 06-22'!N473+'fhwa 1391 rev 06-22'!N510+'fhwa 1391 rev 06-22'!N547+'fhwa 1391 rev 06-22'!N584+'fhwa 1391 rev 06-22'!N621+'fhwa 1391 rev 06-22'!N658+'fhwa 1391 rev 06-22'!N695+'fhwa 1391 rev 06-22'!N732+'fhwa 1391 rev 06-22'!N769+'fhwa 1391 rev 06-22'!N806+'fhwa 1391 rev 06-22'!N843+'fhwa 1391 rev 06-22'!N880+'fhwa 1391 rev 06-22'!N917+'fhwa 1391 rev 06-22'!N954+'fhwa 1391 rev 06-22'!N991+'fhwa 1391 rev 06-22'!N1028+'fhwa 1391 rev 06-22'!N1065+'fhwa 1391 rev 06-22'!N1102+'fhwa 1391 rev 06-22'!N1139+'fhwa 1391 rev 06-22'!N1176+'fhwa 1391 rev 06-22'!N1213+'fhwa 1391 rev 06-22'!N1250+'fhwa 1391 rev 06-22'!N1287+'fhwa 1391 rev 06-22'!N1324+'fhwa 1391 rev 06-22'!N1361+'fhwa 1391 rev 06-22'!N1398+'fhwa 1391 rev 06-22'!N1435+'fhwa 1391 rev 06-22'!N1472+'fhwa 1391 rev 06-22'!N1509+'fhwa 1391 rev 06-22'!N1546+'fhwa 1391 rev 06-22'!N1583+'fhwa 1391 rev 06-22'!N1620+'fhwa 1391 rev 06-22'!N1657+'fhwa 1391 rev 06-22'!N1694+'fhwa 1391 rev 06-22'!N1731+'fhwa 1391 rev 06-22'!N1768+'fhwa 1391 rev 06-22'!N1805+'fhwa 1391 rev 06-22'!N1842+'fhwa 1391 rev 06-22'!N1879+'fhwa 1391 rev 06-22'!N1916+'fhwa 1391 rev 06-22'!N1953+'fhwa 1391 rev 06-22'!N1990+'fhwa 1391 rev 06-22'!N2027+'fhwa 1391 rev 06-22'!N2064+'fhwa 1391 rev 06-22'!N2101+'fhwa 1391 rev 06-22'!N2138+'fhwa 1391 rev 06-22'!N2175+'fhwa 1391 rev 06-22'!N2212+'fhwa 1391 rev 06-22'!N2249+'fhwa 1391 rev 06-22'!N2286+'fhwa 1391 rev 06-22'!N2323+'fhwa 1391 rev 06-22'!N2360+'fhwa 1391 rev 06-22'!N2397+'fhwa 1391 rev 06-22'!N2434+'fhwa 1391 rev 06-22'!N2471+'fhwa 1391 rev 06-22'!N2508+'fhwa 1391 rev 06-22'!N2545+'fhwa 1391 rev 06-22'!N2582</f>
        <v>0</v>
      </c>
      <c r="P25" s="98">
        <f>'fhwa 1391 rev 06-22'!O29+'fhwa 1391 rev 06-22'!O66+'fhwa 1391 rev 06-22'!O103+'fhwa 1391 rev 06-22'!O140+'fhwa 1391 rev 06-22'!O177+'fhwa 1391 rev 06-22'!O214+'fhwa 1391 rev 06-22'!O251+'fhwa 1391 rev 06-22'!O288+'fhwa 1391 rev 06-22'!O325+'fhwa 1391 rev 06-22'!O362+'fhwa 1391 rev 06-22'!O399+'fhwa 1391 rev 06-22'!O436+'fhwa 1391 rev 06-22'!O473+'fhwa 1391 rev 06-22'!O510+'fhwa 1391 rev 06-22'!O547+'fhwa 1391 rev 06-22'!O584+'fhwa 1391 rev 06-22'!O621+'fhwa 1391 rev 06-22'!O658+'fhwa 1391 rev 06-22'!O695+'fhwa 1391 rev 06-22'!O732+'fhwa 1391 rev 06-22'!O769+'fhwa 1391 rev 06-22'!O806+'fhwa 1391 rev 06-22'!O843+'fhwa 1391 rev 06-22'!O880+'fhwa 1391 rev 06-22'!O917+'fhwa 1391 rev 06-22'!O954+'fhwa 1391 rev 06-22'!O991+'fhwa 1391 rev 06-22'!O1028+'fhwa 1391 rev 06-22'!O1065+'fhwa 1391 rev 06-22'!O1102+'fhwa 1391 rev 06-22'!O1139+'fhwa 1391 rev 06-22'!O1176+'fhwa 1391 rev 06-22'!O1213+'fhwa 1391 rev 06-22'!O1250+'fhwa 1391 rev 06-22'!O1287+'fhwa 1391 rev 06-22'!O1324+'fhwa 1391 rev 06-22'!O1361+'fhwa 1391 rev 06-22'!O1398+'fhwa 1391 rev 06-22'!O1435+'fhwa 1391 rev 06-22'!O1472+'fhwa 1391 rev 06-22'!O1509+'fhwa 1391 rev 06-22'!O1546+'fhwa 1391 rev 06-22'!O1583+'fhwa 1391 rev 06-22'!O1620+'fhwa 1391 rev 06-22'!O1657+'fhwa 1391 rev 06-22'!O1694+'fhwa 1391 rev 06-22'!O1731+'fhwa 1391 rev 06-22'!O1768+'fhwa 1391 rev 06-22'!O1805+'fhwa 1391 rev 06-22'!O1842+'fhwa 1391 rev 06-22'!O1879+'fhwa 1391 rev 06-22'!O1916+'fhwa 1391 rev 06-22'!O1953+'fhwa 1391 rev 06-22'!O1990+'fhwa 1391 rev 06-22'!O2027+'fhwa 1391 rev 06-22'!O2064+'fhwa 1391 rev 06-22'!O2101+'fhwa 1391 rev 06-22'!O2138+'fhwa 1391 rev 06-22'!O2175+'fhwa 1391 rev 06-22'!O2212+'fhwa 1391 rev 06-22'!O2249+'fhwa 1391 rev 06-22'!O2286+'fhwa 1391 rev 06-22'!O2323+'fhwa 1391 rev 06-22'!O2360+'fhwa 1391 rev 06-22'!O2397+'fhwa 1391 rev 06-22'!O2434+'fhwa 1391 rev 06-22'!O2471+'fhwa 1391 rev 06-22'!O2508+'fhwa 1391 rev 06-22'!O2545+'fhwa 1391 rev 06-22'!O2582</f>
        <v>0</v>
      </c>
      <c r="Q25" s="99">
        <f>'fhwa 1391 rev 06-22'!P29+'fhwa 1391 rev 06-22'!P66+'fhwa 1391 rev 06-22'!P103+'fhwa 1391 rev 06-22'!P140+'fhwa 1391 rev 06-22'!P177+'fhwa 1391 rev 06-22'!P214+'fhwa 1391 rev 06-22'!P251+'fhwa 1391 rev 06-22'!P288+'fhwa 1391 rev 06-22'!P325+'fhwa 1391 rev 06-22'!P362+'fhwa 1391 rev 06-22'!P399+'fhwa 1391 rev 06-22'!P436+'fhwa 1391 rev 06-22'!P473+'fhwa 1391 rev 06-22'!P510+'fhwa 1391 rev 06-22'!P547+'fhwa 1391 rev 06-22'!P584+'fhwa 1391 rev 06-22'!P621+'fhwa 1391 rev 06-22'!P658+'fhwa 1391 rev 06-22'!P695+'fhwa 1391 rev 06-22'!P732+'fhwa 1391 rev 06-22'!P769+'fhwa 1391 rev 06-22'!P806+'fhwa 1391 rev 06-22'!P843+'fhwa 1391 rev 06-22'!P880+'fhwa 1391 rev 06-22'!P917+'fhwa 1391 rev 06-22'!P954+'fhwa 1391 rev 06-22'!P991+'fhwa 1391 rev 06-22'!P1028+'fhwa 1391 rev 06-22'!P1065+'fhwa 1391 rev 06-22'!P1102+'fhwa 1391 rev 06-22'!P1139+'fhwa 1391 rev 06-22'!P1176+'fhwa 1391 rev 06-22'!P1213+'fhwa 1391 rev 06-22'!P1250+'fhwa 1391 rev 06-22'!P1287+'fhwa 1391 rev 06-22'!P1324+'fhwa 1391 rev 06-22'!P1361+'fhwa 1391 rev 06-22'!P1398+'fhwa 1391 rev 06-22'!P1435+'fhwa 1391 rev 06-22'!P1472+'fhwa 1391 rev 06-22'!P1509+'fhwa 1391 rev 06-22'!P1546+'fhwa 1391 rev 06-22'!P1583+'fhwa 1391 rev 06-22'!P1620+'fhwa 1391 rev 06-22'!P1657+'fhwa 1391 rev 06-22'!P1694+'fhwa 1391 rev 06-22'!P1731+'fhwa 1391 rev 06-22'!P1768+'fhwa 1391 rev 06-22'!P1805+'fhwa 1391 rev 06-22'!P1842+'fhwa 1391 rev 06-22'!P1879+'fhwa 1391 rev 06-22'!P1916+'fhwa 1391 rev 06-22'!P1953+'fhwa 1391 rev 06-22'!P1990+'fhwa 1391 rev 06-22'!P2027+'fhwa 1391 rev 06-22'!P2064+'fhwa 1391 rev 06-22'!P2101+'fhwa 1391 rev 06-22'!P2138+'fhwa 1391 rev 06-22'!P2175+'fhwa 1391 rev 06-22'!P2212+'fhwa 1391 rev 06-22'!P2249+'fhwa 1391 rev 06-22'!P2286+'fhwa 1391 rev 06-22'!P2323+'fhwa 1391 rev 06-22'!P2360+'fhwa 1391 rev 06-22'!P2397+'fhwa 1391 rev 06-22'!P2434+'fhwa 1391 rev 06-22'!P2471+'fhwa 1391 rev 06-22'!P2508+'fhwa 1391 rev 06-22'!P2545+'fhwa 1391 rev 06-22'!P2582</f>
        <v>0</v>
      </c>
      <c r="R25" s="98">
        <f>'fhwa 1391 rev 06-22'!Q29+'fhwa 1391 rev 06-22'!Q66+'fhwa 1391 rev 06-22'!Q103+'fhwa 1391 rev 06-22'!Q140+'fhwa 1391 rev 06-22'!Q177+'fhwa 1391 rev 06-22'!Q214+'fhwa 1391 rev 06-22'!Q251+'fhwa 1391 rev 06-22'!Q288+'fhwa 1391 rev 06-22'!Q325+'fhwa 1391 rev 06-22'!Q362+'fhwa 1391 rev 06-22'!Q399+'fhwa 1391 rev 06-22'!Q436+'fhwa 1391 rev 06-22'!Q473+'fhwa 1391 rev 06-22'!Q510+'fhwa 1391 rev 06-22'!Q547+'fhwa 1391 rev 06-22'!Q584+'fhwa 1391 rev 06-22'!Q621+'fhwa 1391 rev 06-22'!Q658+'fhwa 1391 rev 06-22'!Q695+'fhwa 1391 rev 06-22'!Q732+'fhwa 1391 rev 06-22'!Q769+'fhwa 1391 rev 06-22'!Q806+'fhwa 1391 rev 06-22'!Q843+'fhwa 1391 rev 06-22'!Q880+'fhwa 1391 rev 06-22'!Q917+'fhwa 1391 rev 06-22'!Q954+'fhwa 1391 rev 06-22'!Q991+'fhwa 1391 rev 06-22'!Q1028+'fhwa 1391 rev 06-22'!Q1065+'fhwa 1391 rev 06-22'!Q1102+'fhwa 1391 rev 06-22'!Q1139+'fhwa 1391 rev 06-22'!Q1176+'fhwa 1391 rev 06-22'!Q1213+'fhwa 1391 rev 06-22'!Q1250+'fhwa 1391 rev 06-22'!Q1287+'fhwa 1391 rev 06-22'!Q1324+'fhwa 1391 rev 06-22'!Q1361+'fhwa 1391 rev 06-22'!Q1398+'fhwa 1391 rev 06-22'!Q1435+'fhwa 1391 rev 06-22'!Q1472+'fhwa 1391 rev 06-22'!Q1509+'fhwa 1391 rev 06-22'!Q1546+'fhwa 1391 rev 06-22'!Q1583+'fhwa 1391 rev 06-22'!Q1620+'fhwa 1391 rev 06-22'!Q1657+'fhwa 1391 rev 06-22'!Q1694+'fhwa 1391 rev 06-22'!Q1731+'fhwa 1391 rev 06-22'!Q1768+'fhwa 1391 rev 06-22'!Q1805+'fhwa 1391 rev 06-22'!Q1842+'fhwa 1391 rev 06-22'!Q1879+'fhwa 1391 rev 06-22'!Q1916+'fhwa 1391 rev 06-22'!Q1953+'fhwa 1391 rev 06-22'!Q1990+'fhwa 1391 rev 06-22'!Q2027+'fhwa 1391 rev 06-22'!Q2064+'fhwa 1391 rev 06-22'!Q2101+'fhwa 1391 rev 06-22'!Q2138+'fhwa 1391 rev 06-22'!Q2175+'fhwa 1391 rev 06-22'!Q2212+'fhwa 1391 rev 06-22'!Q2249+'fhwa 1391 rev 06-22'!Q2286+'fhwa 1391 rev 06-22'!Q2323+'fhwa 1391 rev 06-22'!Q2360+'fhwa 1391 rev 06-22'!Q2397+'fhwa 1391 rev 06-22'!Q2434+'fhwa 1391 rev 06-22'!Q2471+'fhwa 1391 rev 06-22'!Q2508+'fhwa 1391 rev 06-22'!Q2545+'fhwa 1391 rev 06-22'!Q2582</f>
        <v>0</v>
      </c>
      <c r="S25" s="99">
        <f>'fhwa 1391 rev 06-22'!R29+'fhwa 1391 rev 06-22'!R66+'fhwa 1391 rev 06-22'!R103+'fhwa 1391 rev 06-22'!R140+'fhwa 1391 rev 06-22'!R177+'fhwa 1391 rev 06-22'!R214+'fhwa 1391 rev 06-22'!R251+'fhwa 1391 rev 06-22'!R288+'fhwa 1391 rev 06-22'!R325+'fhwa 1391 rev 06-22'!R362+'fhwa 1391 rev 06-22'!R399+'fhwa 1391 rev 06-22'!R436+'fhwa 1391 rev 06-22'!R473+'fhwa 1391 rev 06-22'!R510+'fhwa 1391 rev 06-22'!R547+'fhwa 1391 rev 06-22'!R584+'fhwa 1391 rev 06-22'!R621+'fhwa 1391 rev 06-22'!R658+'fhwa 1391 rev 06-22'!R695+'fhwa 1391 rev 06-22'!R732+'fhwa 1391 rev 06-22'!R769+'fhwa 1391 rev 06-22'!R806+'fhwa 1391 rev 06-22'!R843+'fhwa 1391 rev 06-22'!R880+'fhwa 1391 rev 06-22'!R917+'fhwa 1391 rev 06-22'!R954+'fhwa 1391 rev 06-22'!R991+'fhwa 1391 rev 06-22'!R1028+'fhwa 1391 rev 06-22'!R1065+'fhwa 1391 rev 06-22'!R1102+'fhwa 1391 rev 06-22'!R1139+'fhwa 1391 rev 06-22'!R1176+'fhwa 1391 rev 06-22'!R1213+'fhwa 1391 rev 06-22'!R1250+'fhwa 1391 rev 06-22'!R1287+'fhwa 1391 rev 06-22'!R1324+'fhwa 1391 rev 06-22'!R1361+'fhwa 1391 rev 06-22'!R1398+'fhwa 1391 rev 06-22'!R1435+'fhwa 1391 rev 06-22'!R1472+'fhwa 1391 rev 06-22'!R1509+'fhwa 1391 rev 06-22'!R1546+'fhwa 1391 rev 06-22'!R1583+'fhwa 1391 rev 06-22'!R1620+'fhwa 1391 rev 06-22'!R1657+'fhwa 1391 rev 06-22'!R1694+'fhwa 1391 rev 06-22'!R1731+'fhwa 1391 rev 06-22'!R1768+'fhwa 1391 rev 06-22'!R1805+'fhwa 1391 rev 06-22'!R1842+'fhwa 1391 rev 06-22'!R1879+'fhwa 1391 rev 06-22'!R1916+'fhwa 1391 rev 06-22'!R1953+'fhwa 1391 rev 06-22'!R1990+'fhwa 1391 rev 06-22'!R2027+'fhwa 1391 rev 06-22'!R2064+'fhwa 1391 rev 06-22'!R2101+'fhwa 1391 rev 06-22'!R2138+'fhwa 1391 rev 06-22'!R2175+'fhwa 1391 rev 06-22'!R2212+'fhwa 1391 rev 06-22'!R2249+'fhwa 1391 rev 06-22'!R2286+'fhwa 1391 rev 06-22'!R2323+'fhwa 1391 rev 06-22'!R2360+'fhwa 1391 rev 06-22'!R2397+'fhwa 1391 rev 06-22'!R2434+'fhwa 1391 rev 06-22'!R2471+'fhwa 1391 rev 06-22'!R2508+'fhwa 1391 rev 06-22'!R2545+'fhwa 1391 rev 06-22'!R2582</f>
        <v>0</v>
      </c>
      <c r="T25" s="103">
        <f>'fhwa 1391 rev 06-22'!S29+'fhwa 1391 rev 06-22'!S66+'fhwa 1391 rev 06-22'!S103+'fhwa 1391 rev 06-22'!S140+'fhwa 1391 rev 06-22'!S177+'fhwa 1391 rev 06-22'!S214+'fhwa 1391 rev 06-22'!S251+'fhwa 1391 rev 06-22'!S288+'fhwa 1391 rev 06-22'!S325+'fhwa 1391 rev 06-22'!S362+'fhwa 1391 rev 06-22'!S399+'fhwa 1391 rev 06-22'!S436+'fhwa 1391 rev 06-22'!S473+'fhwa 1391 rev 06-22'!S510+'fhwa 1391 rev 06-22'!S547+'fhwa 1391 rev 06-22'!S584+'fhwa 1391 rev 06-22'!S621+'fhwa 1391 rev 06-22'!S658+'fhwa 1391 rev 06-22'!S695+'fhwa 1391 rev 06-22'!S732+'fhwa 1391 rev 06-22'!S769+'fhwa 1391 rev 06-22'!S806+'fhwa 1391 rev 06-22'!S843+'fhwa 1391 rev 06-22'!S880+'fhwa 1391 rev 06-22'!S917+'fhwa 1391 rev 06-22'!S954+'fhwa 1391 rev 06-22'!S991+'fhwa 1391 rev 06-22'!S1028+'fhwa 1391 rev 06-22'!S1065+'fhwa 1391 rev 06-22'!S1102+'fhwa 1391 rev 06-22'!S1139+'fhwa 1391 rev 06-22'!S1176+'fhwa 1391 rev 06-22'!S1213+'fhwa 1391 rev 06-22'!S1250+'fhwa 1391 rev 06-22'!S1287+'fhwa 1391 rev 06-22'!S1324+'fhwa 1391 rev 06-22'!S1361+'fhwa 1391 rev 06-22'!S1398+'fhwa 1391 rev 06-22'!S1435+'fhwa 1391 rev 06-22'!S1472+'fhwa 1391 rev 06-22'!S1509+'fhwa 1391 rev 06-22'!S1546+'fhwa 1391 rev 06-22'!S1583+'fhwa 1391 rev 06-22'!S1620+'fhwa 1391 rev 06-22'!S1657+'fhwa 1391 rev 06-22'!S1694+'fhwa 1391 rev 06-22'!S1731+'fhwa 1391 rev 06-22'!S1768+'fhwa 1391 rev 06-22'!S1805+'fhwa 1391 rev 06-22'!S1842+'fhwa 1391 rev 06-22'!S1879+'fhwa 1391 rev 06-22'!S1916+'fhwa 1391 rev 06-22'!S1953+'fhwa 1391 rev 06-22'!S1990+'fhwa 1391 rev 06-22'!S2027+'fhwa 1391 rev 06-22'!S2064+'fhwa 1391 rev 06-22'!S2101+'fhwa 1391 rev 06-22'!S2138+'fhwa 1391 rev 06-22'!S2175+'fhwa 1391 rev 06-22'!S2212+'fhwa 1391 rev 06-22'!S2249+'fhwa 1391 rev 06-22'!S2286+'fhwa 1391 rev 06-22'!S2323+'fhwa 1391 rev 06-22'!S2360+'fhwa 1391 rev 06-22'!S2397+'fhwa 1391 rev 06-22'!S2434+'fhwa 1391 rev 06-22'!S2471+'fhwa 1391 rev 06-22'!S2508+'fhwa 1391 rev 06-22'!S2545+'fhwa 1391 rev 06-22'!S2582</f>
        <v>0</v>
      </c>
      <c r="U25" s="82">
        <f>'fhwa 1391 rev 06-22'!T29+'fhwa 1391 rev 06-22'!T66+'fhwa 1391 rev 06-22'!T103+'fhwa 1391 rev 06-22'!T140+'fhwa 1391 rev 06-22'!T177+'fhwa 1391 rev 06-22'!T214+'fhwa 1391 rev 06-22'!T251+'fhwa 1391 rev 06-22'!T288+'fhwa 1391 rev 06-22'!T325+'fhwa 1391 rev 06-22'!T362+'fhwa 1391 rev 06-22'!T399+'fhwa 1391 rev 06-22'!T436+'fhwa 1391 rev 06-22'!T473+'fhwa 1391 rev 06-22'!T510+'fhwa 1391 rev 06-22'!T547+'fhwa 1391 rev 06-22'!T584+'fhwa 1391 rev 06-22'!T621+'fhwa 1391 rev 06-22'!T658+'fhwa 1391 rev 06-22'!T695+'fhwa 1391 rev 06-22'!T732+'fhwa 1391 rev 06-22'!T769+'fhwa 1391 rev 06-22'!T806+'fhwa 1391 rev 06-22'!T843+'fhwa 1391 rev 06-22'!T880+'fhwa 1391 rev 06-22'!T917+'fhwa 1391 rev 06-22'!T954+'fhwa 1391 rev 06-22'!T991+'fhwa 1391 rev 06-22'!T1028+'fhwa 1391 rev 06-22'!T1065+'fhwa 1391 rev 06-22'!T1102+'fhwa 1391 rev 06-22'!T1139+'fhwa 1391 rev 06-22'!T1176+'fhwa 1391 rev 06-22'!T1213+'fhwa 1391 rev 06-22'!T1250+'fhwa 1391 rev 06-22'!T1287+'fhwa 1391 rev 06-22'!T1324+'fhwa 1391 rev 06-22'!T1361+'fhwa 1391 rev 06-22'!T1398+'fhwa 1391 rev 06-22'!T1435+'fhwa 1391 rev 06-22'!T1472+'fhwa 1391 rev 06-22'!T1509+'fhwa 1391 rev 06-22'!T1546+'fhwa 1391 rev 06-22'!T1583+'fhwa 1391 rev 06-22'!T1620+'fhwa 1391 rev 06-22'!T1657+'fhwa 1391 rev 06-22'!T1694+'fhwa 1391 rev 06-22'!T1731+'fhwa 1391 rev 06-22'!T1768+'fhwa 1391 rev 06-22'!T1805+'fhwa 1391 rev 06-22'!T1842+'fhwa 1391 rev 06-22'!T1879+'fhwa 1391 rev 06-22'!T1916+'fhwa 1391 rev 06-22'!T1953+'fhwa 1391 rev 06-22'!T1990+'fhwa 1391 rev 06-22'!T2027+'fhwa 1391 rev 06-22'!T2064+'fhwa 1391 rev 06-22'!T2101+'fhwa 1391 rev 06-22'!T2138+'fhwa 1391 rev 06-22'!T2175+'fhwa 1391 rev 06-22'!T2212+'fhwa 1391 rev 06-22'!T2249+'fhwa 1391 rev 06-22'!T2286+'fhwa 1391 rev 06-22'!T2323+'fhwa 1391 rev 06-22'!T2360+'fhwa 1391 rev 06-22'!T2397+'fhwa 1391 rev 06-22'!T2434+'fhwa 1391 rev 06-22'!T2471+'fhwa 1391 rev 06-22'!T2508+'fhwa 1391 rev 06-22'!T2545+'fhwa 1391 rev 06-22'!T2582</f>
        <v>0</v>
      </c>
      <c r="V25" s="103">
        <f>'fhwa 1391 rev 06-22'!U29+'fhwa 1391 rev 06-22'!U66+'fhwa 1391 rev 06-22'!U103+'fhwa 1391 rev 06-22'!U140+'fhwa 1391 rev 06-22'!U177+'fhwa 1391 rev 06-22'!U214+'fhwa 1391 rev 06-22'!U251+'fhwa 1391 rev 06-22'!U288+'fhwa 1391 rev 06-22'!U325+'fhwa 1391 rev 06-22'!U362+'fhwa 1391 rev 06-22'!U399+'fhwa 1391 rev 06-22'!U436+'fhwa 1391 rev 06-22'!U473+'fhwa 1391 rev 06-22'!U510+'fhwa 1391 rev 06-22'!U547+'fhwa 1391 rev 06-22'!U584+'fhwa 1391 rev 06-22'!U621+'fhwa 1391 rev 06-22'!U658+'fhwa 1391 rev 06-22'!U695+'fhwa 1391 rev 06-22'!U732+'fhwa 1391 rev 06-22'!U769+'fhwa 1391 rev 06-22'!U806+'fhwa 1391 rev 06-22'!U843+'fhwa 1391 rev 06-22'!U880+'fhwa 1391 rev 06-22'!U917+'fhwa 1391 rev 06-22'!U954+'fhwa 1391 rev 06-22'!U991+'fhwa 1391 rev 06-22'!U1028+'fhwa 1391 rev 06-22'!U1065+'fhwa 1391 rev 06-22'!U1102+'fhwa 1391 rev 06-22'!U1139+'fhwa 1391 rev 06-22'!U1176+'fhwa 1391 rev 06-22'!U1213+'fhwa 1391 rev 06-22'!U1250+'fhwa 1391 rev 06-22'!U1287+'fhwa 1391 rev 06-22'!U1324+'fhwa 1391 rev 06-22'!U1361+'fhwa 1391 rev 06-22'!U1398+'fhwa 1391 rev 06-22'!U1435+'fhwa 1391 rev 06-22'!U1472+'fhwa 1391 rev 06-22'!U1509+'fhwa 1391 rev 06-22'!U1546+'fhwa 1391 rev 06-22'!U1583+'fhwa 1391 rev 06-22'!U1620+'fhwa 1391 rev 06-22'!U1657+'fhwa 1391 rev 06-22'!U1694+'fhwa 1391 rev 06-22'!U1731+'fhwa 1391 rev 06-22'!U1768+'fhwa 1391 rev 06-22'!U1805+'fhwa 1391 rev 06-22'!U1842+'fhwa 1391 rev 06-22'!U1879+'fhwa 1391 rev 06-22'!U1916+'fhwa 1391 rev 06-22'!U1953+'fhwa 1391 rev 06-22'!U1990+'fhwa 1391 rev 06-22'!U2027+'fhwa 1391 rev 06-22'!U2064+'fhwa 1391 rev 06-22'!U2101+'fhwa 1391 rev 06-22'!U2138+'fhwa 1391 rev 06-22'!U2175+'fhwa 1391 rev 06-22'!U2212+'fhwa 1391 rev 06-22'!U2249+'fhwa 1391 rev 06-22'!U2286+'fhwa 1391 rev 06-22'!U2323+'fhwa 1391 rev 06-22'!U2360+'fhwa 1391 rev 06-22'!U2397+'fhwa 1391 rev 06-22'!U2434+'fhwa 1391 rev 06-22'!U2471+'fhwa 1391 rev 06-22'!U2508+'fhwa 1391 rev 06-22'!U2545+'fhwa 1391 rev 06-22'!U2582</f>
        <v>0</v>
      </c>
      <c r="W25" s="104">
        <f>'fhwa 1391 rev 06-22'!V29+'fhwa 1391 rev 06-22'!V66+'fhwa 1391 rev 06-22'!V103+'fhwa 1391 rev 06-22'!V140+'fhwa 1391 rev 06-22'!V177+'fhwa 1391 rev 06-22'!V214+'fhwa 1391 rev 06-22'!V251+'fhwa 1391 rev 06-22'!V288+'fhwa 1391 rev 06-22'!V325+'fhwa 1391 rev 06-22'!V362+'fhwa 1391 rev 06-22'!V399+'fhwa 1391 rev 06-22'!V436+'fhwa 1391 rev 06-22'!V473+'fhwa 1391 rev 06-22'!V510+'fhwa 1391 rev 06-22'!V547+'fhwa 1391 rev 06-22'!V584+'fhwa 1391 rev 06-22'!V621+'fhwa 1391 rev 06-22'!V658+'fhwa 1391 rev 06-22'!V695+'fhwa 1391 rev 06-22'!V732+'fhwa 1391 rev 06-22'!V769+'fhwa 1391 rev 06-22'!V806+'fhwa 1391 rev 06-22'!V843+'fhwa 1391 rev 06-22'!V880+'fhwa 1391 rev 06-22'!V917+'fhwa 1391 rev 06-22'!V954+'fhwa 1391 rev 06-22'!V991+'fhwa 1391 rev 06-22'!V1028+'fhwa 1391 rev 06-22'!V1065+'fhwa 1391 rev 06-22'!V1102+'fhwa 1391 rev 06-22'!V1139+'fhwa 1391 rev 06-22'!V1176+'fhwa 1391 rev 06-22'!V1213+'fhwa 1391 rev 06-22'!V1250+'fhwa 1391 rev 06-22'!V1287+'fhwa 1391 rev 06-22'!V1324+'fhwa 1391 rev 06-22'!V1361+'fhwa 1391 rev 06-22'!V1398+'fhwa 1391 rev 06-22'!V1435+'fhwa 1391 rev 06-22'!V1472+'fhwa 1391 rev 06-22'!V1509+'fhwa 1391 rev 06-22'!V1546+'fhwa 1391 rev 06-22'!V1583+'fhwa 1391 rev 06-22'!V1620+'fhwa 1391 rev 06-22'!V1657+'fhwa 1391 rev 06-22'!V1694+'fhwa 1391 rev 06-22'!V1731+'fhwa 1391 rev 06-22'!V1768+'fhwa 1391 rev 06-22'!V1805+'fhwa 1391 rev 06-22'!V1842+'fhwa 1391 rev 06-22'!V1879+'fhwa 1391 rev 06-22'!V1916+'fhwa 1391 rev 06-22'!V1953+'fhwa 1391 rev 06-22'!V1990+'fhwa 1391 rev 06-22'!V2027+'fhwa 1391 rev 06-22'!V2064+'fhwa 1391 rev 06-22'!V2101+'fhwa 1391 rev 06-22'!V2138+'fhwa 1391 rev 06-22'!V2175+'fhwa 1391 rev 06-22'!V2212+'fhwa 1391 rev 06-22'!V2249+'fhwa 1391 rev 06-22'!V2286+'fhwa 1391 rev 06-22'!V2323+'fhwa 1391 rev 06-22'!V2360+'fhwa 1391 rev 06-22'!V2397+'fhwa 1391 rev 06-22'!V2434+'fhwa 1391 rev 06-22'!V2471+'fhwa 1391 rev 06-22'!V2508+'fhwa 1391 rev 06-22'!V2545+'fhwa 1391 rev 06-22'!V2582</f>
        <v>0</v>
      </c>
      <c r="X25" s="98">
        <f>'fhwa 1391 rev 06-22'!W29+'fhwa 1391 rev 06-22'!W66+'fhwa 1391 rev 06-22'!W103+'fhwa 1391 rev 06-22'!W140+'fhwa 1391 rev 06-22'!W177+'fhwa 1391 rev 06-22'!W214+'fhwa 1391 rev 06-22'!W251+'fhwa 1391 rev 06-22'!W288+'fhwa 1391 rev 06-22'!W325+'fhwa 1391 rev 06-22'!W362+'fhwa 1391 rev 06-22'!W399+'fhwa 1391 rev 06-22'!W436+'fhwa 1391 rev 06-22'!W473+'fhwa 1391 rev 06-22'!W510+'fhwa 1391 rev 06-22'!W547+'fhwa 1391 rev 06-22'!W584+'fhwa 1391 rev 06-22'!W621+'fhwa 1391 rev 06-22'!W658+'fhwa 1391 rev 06-22'!W695+'fhwa 1391 rev 06-22'!W732+'fhwa 1391 rev 06-22'!W769+'fhwa 1391 rev 06-22'!W806+'fhwa 1391 rev 06-22'!W843+'fhwa 1391 rev 06-22'!W880+'fhwa 1391 rev 06-22'!W917+'fhwa 1391 rev 06-22'!W954+'fhwa 1391 rev 06-22'!W991+'fhwa 1391 rev 06-22'!W1028+'fhwa 1391 rev 06-22'!W1065+'fhwa 1391 rev 06-22'!W1102+'fhwa 1391 rev 06-22'!W1139+'fhwa 1391 rev 06-22'!W1176+'fhwa 1391 rev 06-22'!W1213+'fhwa 1391 rev 06-22'!W1250+'fhwa 1391 rev 06-22'!W1287+'fhwa 1391 rev 06-22'!W1324+'fhwa 1391 rev 06-22'!W1361+'fhwa 1391 rev 06-22'!W1398+'fhwa 1391 rev 06-22'!W1435+'fhwa 1391 rev 06-22'!W1472+'fhwa 1391 rev 06-22'!W1509+'fhwa 1391 rev 06-22'!W1546+'fhwa 1391 rev 06-22'!W1583+'fhwa 1391 rev 06-22'!W1620+'fhwa 1391 rev 06-22'!W1657+'fhwa 1391 rev 06-22'!W1694+'fhwa 1391 rev 06-22'!W1731+'fhwa 1391 rev 06-22'!W1768+'fhwa 1391 rev 06-22'!W1805+'fhwa 1391 rev 06-22'!W1842+'fhwa 1391 rev 06-22'!W1879+'fhwa 1391 rev 06-22'!W1916+'fhwa 1391 rev 06-22'!W1953+'fhwa 1391 rev 06-22'!W1990+'fhwa 1391 rev 06-22'!W2027+'fhwa 1391 rev 06-22'!W2064+'fhwa 1391 rev 06-22'!W2101+'fhwa 1391 rev 06-22'!W2138+'fhwa 1391 rev 06-22'!W2175+'fhwa 1391 rev 06-22'!W2212+'fhwa 1391 rev 06-22'!W2249+'fhwa 1391 rev 06-22'!W2286+'fhwa 1391 rev 06-22'!W2323+'fhwa 1391 rev 06-22'!W2360+'fhwa 1391 rev 06-22'!W2397+'fhwa 1391 rev 06-22'!W2434+'fhwa 1391 rev 06-22'!W2471+'fhwa 1391 rev 06-22'!W2508+'fhwa 1391 rev 06-22'!W2545+'fhwa 1391 rev 06-22'!W2582</f>
        <v>0</v>
      </c>
      <c r="AA25" s="20">
        <f>O17</f>
        <v>0</v>
      </c>
      <c r="AB25" t="s">
        <v>48</v>
      </c>
      <c r="AC25" s="19" t="s">
        <v>67</v>
      </c>
      <c r="AD25" s="19" t="s">
        <v>66</v>
      </c>
      <c r="AE25" s="19"/>
      <c r="AL25" t="s">
        <v>71</v>
      </c>
    </row>
    <row r="26" spans="2:38" ht="16.5" thickBot="1" x14ac:dyDescent="0.25">
      <c r="B26" s="13" t="s">
        <v>17</v>
      </c>
      <c r="C26" s="116">
        <f t="shared" si="0"/>
        <v>0</v>
      </c>
      <c r="D26" s="117">
        <f t="shared" si="0"/>
        <v>0</v>
      </c>
      <c r="E26" s="118">
        <f t="shared" si="1"/>
        <v>0</v>
      </c>
      <c r="F26" s="117">
        <f t="shared" si="1"/>
        <v>0</v>
      </c>
      <c r="G26" s="97">
        <f>'fhwa 1391 rev 06-22'!F30+'fhwa 1391 rev 06-22'!F67+'fhwa 1391 rev 06-22'!F104+'fhwa 1391 rev 06-22'!F141+'fhwa 1391 rev 06-22'!F178+'fhwa 1391 rev 06-22'!F215+'fhwa 1391 rev 06-22'!F252+'fhwa 1391 rev 06-22'!F289+'fhwa 1391 rev 06-22'!F326+'fhwa 1391 rev 06-22'!F363+'fhwa 1391 rev 06-22'!F400+'fhwa 1391 rev 06-22'!F437+'fhwa 1391 rev 06-22'!F474+'fhwa 1391 rev 06-22'!F511+'fhwa 1391 rev 06-22'!F548+'fhwa 1391 rev 06-22'!F585+'fhwa 1391 rev 06-22'!F622+'fhwa 1391 rev 06-22'!F659+'fhwa 1391 rev 06-22'!F696+'fhwa 1391 rev 06-22'!F733+'fhwa 1391 rev 06-22'!F770+'fhwa 1391 rev 06-22'!F807+'fhwa 1391 rev 06-22'!F844+'fhwa 1391 rev 06-22'!F881+'fhwa 1391 rev 06-22'!F918+'fhwa 1391 rev 06-22'!F955+'fhwa 1391 rev 06-22'!F992+'fhwa 1391 rev 06-22'!F1029+'fhwa 1391 rev 06-22'!F1066+'fhwa 1391 rev 06-22'!F1103+'fhwa 1391 rev 06-22'!F1140+'fhwa 1391 rev 06-22'!F1177+'fhwa 1391 rev 06-22'!F1214+'fhwa 1391 rev 06-22'!F1251+'fhwa 1391 rev 06-22'!F1288+'fhwa 1391 rev 06-22'!F1325+'fhwa 1391 rev 06-22'!F1362+'fhwa 1391 rev 06-22'!F1399+'fhwa 1391 rev 06-22'!F1436+'fhwa 1391 rev 06-22'!F1473+'fhwa 1391 rev 06-22'!F1510+'fhwa 1391 rev 06-22'!F1547+'fhwa 1391 rev 06-22'!F1584+'fhwa 1391 rev 06-22'!F1621+'fhwa 1391 rev 06-22'!F1658+'fhwa 1391 rev 06-22'!F1695+'fhwa 1391 rev 06-22'!F1732+'fhwa 1391 rev 06-22'!F1769+'fhwa 1391 rev 06-22'!F1806+'fhwa 1391 rev 06-22'!F1843+'fhwa 1391 rev 06-22'!F1880+'fhwa 1391 rev 06-22'!F1917+'fhwa 1391 rev 06-22'!F1954+'fhwa 1391 rev 06-22'!F1991+'fhwa 1391 rev 06-22'!F2028+'fhwa 1391 rev 06-22'!F2065+'fhwa 1391 rev 06-22'!F2102+'fhwa 1391 rev 06-22'!F2139+'fhwa 1391 rev 06-22'!F2176+'fhwa 1391 rev 06-22'!F2213+'fhwa 1391 rev 06-22'!F2250+'fhwa 1391 rev 06-22'!F2287+'fhwa 1391 rev 06-22'!F2324+'fhwa 1391 rev 06-22'!F2361+'fhwa 1391 rev 06-22'!F2398+'fhwa 1391 rev 06-22'!F2435+'fhwa 1391 rev 06-22'!F2472+'fhwa 1391 rev 06-22'!F2509+'fhwa 1391 rev 06-22'!F2546+'fhwa 1391 rev 06-22'!F2583</f>
        <v>0</v>
      </c>
      <c r="H26" s="98">
        <f>'fhwa 1391 rev 06-22'!G30+'fhwa 1391 rev 06-22'!G67+'fhwa 1391 rev 06-22'!G104+'fhwa 1391 rev 06-22'!G141+'fhwa 1391 rev 06-22'!G178+'fhwa 1391 rev 06-22'!G215+'fhwa 1391 rev 06-22'!G252+'fhwa 1391 rev 06-22'!G289+'fhwa 1391 rev 06-22'!G326+'fhwa 1391 rev 06-22'!G363+'fhwa 1391 rev 06-22'!G400+'fhwa 1391 rev 06-22'!G437+'fhwa 1391 rev 06-22'!G474+'fhwa 1391 rev 06-22'!G511+'fhwa 1391 rev 06-22'!G548+'fhwa 1391 rev 06-22'!G585+'fhwa 1391 rev 06-22'!G622+'fhwa 1391 rev 06-22'!G659+'fhwa 1391 rev 06-22'!G696+'fhwa 1391 rev 06-22'!G733+'fhwa 1391 rev 06-22'!G770+'fhwa 1391 rev 06-22'!G807+'fhwa 1391 rev 06-22'!G844+'fhwa 1391 rev 06-22'!G881+'fhwa 1391 rev 06-22'!G918+'fhwa 1391 rev 06-22'!G955+'fhwa 1391 rev 06-22'!G992+'fhwa 1391 rev 06-22'!G1029+'fhwa 1391 rev 06-22'!G1066+'fhwa 1391 rev 06-22'!G1103+'fhwa 1391 rev 06-22'!G1140+'fhwa 1391 rev 06-22'!G1177+'fhwa 1391 rev 06-22'!G1214+'fhwa 1391 rev 06-22'!G1251+'fhwa 1391 rev 06-22'!G1288+'fhwa 1391 rev 06-22'!G1325+'fhwa 1391 rev 06-22'!G1362+'fhwa 1391 rev 06-22'!G1399+'fhwa 1391 rev 06-22'!G1436+'fhwa 1391 rev 06-22'!G1473+'fhwa 1391 rev 06-22'!G1510+'fhwa 1391 rev 06-22'!G1547+'fhwa 1391 rev 06-22'!G1584+'fhwa 1391 rev 06-22'!G1621+'fhwa 1391 rev 06-22'!G1658+'fhwa 1391 rev 06-22'!G1695+'fhwa 1391 rev 06-22'!G1732+'fhwa 1391 rev 06-22'!G1769+'fhwa 1391 rev 06-22'!G1806+'fhwa 1391 rev 06-22'!G1843+'fhwa 1391 rev 06-22'!G1880+'fhwa 1391 rev 06-22'!G1917+'fhwa 1391 rev 06-22'!G1954+'fhwa 1391 rev 06-22'!G1991+'fhwa 1391 rev 06-22'!G2028+'fhwa 1391 rev 06-22'!G2065+'fhwa 1391 rev 06-22'!G2102+'fhwa 1391 rev 06-22'!G2139+'fhwa 1391 rev 06-22'!G2176+'fhwa 1391 rev 06-22'!G2213+'fhwa 1391 rev 06-22'!G2250+'fhwa 1391 rev 06-22'!G2287+'fhwa 1391 rev 06-22'!G2324+'fhwa 1391 rev 06-22'!G2361+'fhwa 1391 rev 06-22'!G2398+'fhwa 1391 rev 06-22'!G2435+'fhwa 1391 rev 06-22'!G2472+'fhwa 1391 rev 06-22'!G2509+'fhwa 1391 rev 06-22'!G2546+'fhwa 1391 rev 06-22'!G2583</f>
        <v>0</v>
      </c>
      <c r="I26" s="99">
        <f>'fhwa 1391 rev 06-22'!H30+'fhwa 1391 rev 06-22'!H67+'fhwa 1391 rev 06-22'!H104+'fhwa 1391 rev 06-22'!H141+'fhwa 1391 rev 06-22'!H178+'fhwa 1391 rev 06-22'!H215+'fhwa 1391 rev 06-22'!H252+'fhwa 1391 rev 06-22'!H289+'fhwa 1391 rev 06-22'!H326+'fhwa 1391 rev 06-22'!H363+'fhwa 1391 rev 06-22'!H400+'fhwa 1391 rev 06-22'!H437+'fhwa 1391 rev 06-22'!H474+'fhwa 1391 rev 06-22'!H511+'fhwa 1391 rev 06-22'!H548+'fhwa 1391 rev 06-22'!H585+'fhwa 1391 rev 06-22'!H622+'fhwa 1391 rev 06-22'!H659+'fhwa 1391 rev 06-22'!H696+'fhwa 1391 rev 06-22'!H733+'fhwa 1391 rev 06-22'!H770+'fhwa 1391 rev 06-22'!H807+'fhwa 1391 rev 06-22'!H844+'fhwa 1391 rev 06-22'!H881+'fhwa 1391 rev 06-22'!H918+'fhwa 1391 rev 06-22'!H955+'fhwa 1391 rev 06-22'!H992+'fhwa 1391 rev 06-22'!H1029+'fhwa 1391 rev 06-22'!H1066+'fhwa 1391 rev 06-22'!H1103+'fhwa 1391 rev 06-22'!H1140+'fhwa 1391 rev 06-22'!H1177+'fhwa 1391 rev 06-22'!H1214+'fhwa 1391 rev 06-22'!H1251+'fhwa 1391 rev 06-22'!H1288+'fhwa 1391 rev 06-22'!H1325+'fhwa 1391 rev 06-22'!H1362+'fhwa 1391 rev 06-22'!H1399+'fhwa 1391 rev 06-22'!H1436+'fhwa 1391 rev 06-22'!H1473+'fhwa 1391 rev 06-22'!H1510+'fhwa 1391 rev 06-22'!H1547+'fhwa 1391 rev 06-22'!H1584+'fhwa 1391 rev 06-22'!H1621+'fhwa 1391 rev 06-22'!H1658+'fhwa 1391 rev 06-22'!H1695+'fhwa 1391 rev 06-22'!H1732+'fhwa 1391 rev 06-22'!H1769+'fhwa 1391 rev 06-22'!H1806+'fhwa 1391 rev 06-22'!H1843+'fhwa 1391 rev 06-22'!H1880+'fhwa 1391 rev 06-22'!H1917+'fhwa 1391 rev 06-22'!H1954+'fhwa 1391 rev 06-22'!H1991+'fhwa 1391 rev 06-22'!H2028+'fhwa 1391 rev 06-22'!H2065+'fhwa 1391 rev 06-22'!H2102+'fhwa 1391 rev 06-22'!H2139+'fhwa 1391 rev 06-22'!H2176+'fhwa 1391 rev 06-22'!H2213+'fhwa 1391 rev 06-22'!H2250+'fhwa 1391 rev 06-22'!H2287+'fhwa 1391 rev 06-22'!H2324+'fhwa 1391 rev 06-22'!H2361+'fhwa 1391 rev 06-22'!H2398+'fhwa 1391 rev 06-22'!H2435+'fhwa 1391 rev 06-22'!H2472+'fhwa 1391 rev 06-22'!H2509+'fhwa 1391 rev 06-22'!H2546+'fhwa 1391 rev 06-22'!H2583</f>
        <v>0</v>
      </c>
      <c r="J26" s="98">
        <f>'fhwa 1391 rev 06-22'!I30+'fhwa 1391 rev 06-22'!I67+'fhwa 1391 rev 06-22'!I104+'fhwa 1391 rev 06-22'!I141+'fhwa 1391 rev 06-22'!I178+'fhwa 1391 rev 06-22'!I215+'fhwa 1391 rev 06-22'!I252+'fhwa 1391 rev 06-22'!I289+'fhwa 1391 rev 06-22'!I326+'fhwa 1391 rev 06-22'!I363+'fhwa 1391 rev 06-22'!I400+'fhwa 1391 rev 06-22'!I437+'fhwa 1391 rev 06-22'!I474+'fhwa 1391 rev 06-22'!I511+'fhwa 1391 rev 06-22'!I548+'fhwa 1391 rev 06-22'!I585+'fhwa 1391 rev 06-22'!I622+'fhwa 1391 rev 06-22'!I659+'fhwa 1391 rev 06-22'!I696+'fhwa 1391 rev 06-22'!I733+'fhwa 1391 rev 06-22'!I770+'fhwa 1391 rev 06-22'!I807+'fhwa 1391 rev 06-22'!I844+'fhwa 1391 rev 06-22'!I881+'fhwa 1391 rev 06-22'!I918+'fhwa 1391 rev 06-22'!I955+'fhwa 1391 rev 06-22'!I992+'fhwa 1391 rev 06-22'!I1029+'fhwa 1391 rev 06-22'!I1066+'fhwa 1391 rev 06-22'!I1103+'fhwa 1391 rev 06-22'!I1140+'fhwa 1391 rev 06-22'!I1177+'fhwa 1391 rev 06-22'!I1214+'fhwa 1391 rev 06-22'!I1251+'fhwa 1391 rev 06-22'!I1288+'fhwa 1391 rev 06-22'!I1325+'fhwa 1391 rev 06-22'!I1362+'fhwa 1391 rev 06-22'!I1399+'fhwa 1391 rev 06-22'!I1436+'fhwa 1391 rev 06-22'!I1473+'fhwa 1391 rev 06-22'!I1510+'fhwa 1391 rev 06-22'!I1547+'fhwa 1391 rev 06-22'!I1584+'fhwa 1391 rev 06-22'!I1621+'fhwa 1391 rev 06-22'!I1658+'fhwa 1391 rev 06-22'!I1695+'fhwa 1391 rev 06-22'!I1732+'fhwa 1391 rev 06-22'!I1769+'fhwa 1391 rev 06-22'!I1806+'fhwa 1391 rev 06-22'!I1843+'fhwa 1391 rev 06-22'!I1880+'fhwa 1391 rev 06-22'!I1917+'fhwa 1391 rev 06-22'!I1954+'fhwa 1391 rev 06-22'!I1991+'fhwa 1391 rev 06-22'!I2028+'fhwa 1391 rev 06-22'!I2065+'fhwa 1391 rev 06-22'!I2102+'fhwa 1391 rev 06-22'!I2139+'fhwa 1391 rev 06-22'!I2176+'fhwa 1391 rev 06-22'!I2213+'fhwa 1391 rev 06-22'!I2250+'fhwa 1391 rev 06-22'!I2287+'fhwa 1391 rev 06-22'!I2324+'fhwa 1391 rev 06-22'!I2361+'fhwa 1391 rev 06-22'!I2398+'fhwa 1391 rev 06-22'!I2435+'fhwa 1391 rev 06-22'!I2472+'fhwa 1391 rev 06-22'!I2509+'fhwa 1391 rev 06-22'!I2546+'fhwa 1391 rev 06-22'!I2583</f>
        <v>0</v>
      </c>
      <c r="K26" s="99">
        <f>'fhwa 1391 rev 06-22'!J30+'fhwa 1391 rev 06-22'!J67+'fhwa 1391 rev 06-22'!J104+'fhwa 1391 rev 06-22'!J141+'fhwa 1391 rev 06-22'!J178+'fhwa 1391 rev 06-22'!J215+'fhwa 1391 rev 06-22'!J252+'fhwa 1391 rev 06-22'!J289+'fhwa 1391 rev 06-22'!J326+'fhwa 1391 rev 06-22'!J363+'fhwa 1391 rev 06-22'!J400+'fhwa 1391 rev 06-22'!J437+'fhwa 1391 rev 06-22'!J474+'fhwa 1391 rev 06-22'!J511+'fhwa 1391 rev 06-22'!J548+'fhwa 1391 rev 06-22'!J585+'fhwa 1391 rev 06-22'!J622+'fhwa 1391 rev 06-22'!J659+'fhwa 1391 rev 06-22'!J696+'fhwa 1391 rev 06-22'!J733+'fhwa 1391 rev 06-22'!J770+'fhwa 1391 rev 06-22'!J807+'fhwa 1391 rev 06-22'!J844+'fhwa 1391 rev 06-22'!J881+'fhwa 1391 rev 06-22'!J918+'fhwa 1391 rev 06-22'!J955+'fhwa 1391 rev 06-22'!J992+'fhwa 1391 rev 06-22'!J1029+'fhwa 1391 rev 06-22'!J1066+'fhwa 1391 rev 06-22'!J1103+'fhwa 1391 rev 06-22'!J1140+'fhwa 1391 rev 06-22'!J1177+'fhwa 1391 rev 06-22'!J1214+'fhwa 1391 rev 06-22'!J1251+'fhwa 1391 rev 06-22'!J1288+'fhwa 1391 rev 06-22'!J1325+'fhwa 1391 rev 06-22'!J1362+'fhwa 1391 rev 06-22'!J1399+'fhwa 1391 rev 06-22'!J1436+'fhwa 1391 rev 06-22'!J1473+'fhwa 1391 rev 06-22'!J1510+'fhwa 1391 rev 06-22'!J1547+'fhwa 1391 rev 06-22'!J1584+'fhwa 1391 rev 06-22'!J1621+'fhwa 1391 rev 06-22'!J1658+'fhwa 1391 rev 06-22'!J1695+'fhwa 1391 rev 06-22'!J1732+'fhwa 1391 rev 06-22'!J1769+'fhwa 1391 rev 06-22'!J1806+'fhwa 1391 rev 06-22'!J1843+'fhwa 1391 rev 06-22'!J1880+'fhwa 1391 rev 06-22'!J1917+'fhwa 1391 rev 06-22'!J1954+'fhwa 1391 rev 06-22'!J1991+'fhwa 1391 rev 06-22'!J2028+'fhwa 1391 rev 06-22'!J2065+'fhwa 1391 rev 06-22'!J2102+'fhwa 1391 rev 06-22'!J2139+'fhwa 1391 rev 06-22'!J2176+'fhwa 1391 rev 06-22'!J2213+'fhwa 1391 rev 06-22'!J2250+'fhwa 1391 rev 06-22'!J2287+'fhwa 1391 rev 06-22'!J2324+'fhwa 1391 rev 06-22'!J2361+'fhwa 1391 rev 06-22'!J2398+'fhwa 1391 rev 06-22'!J2435+'fhwa 1391 rev 06-22'!J2472+'fhwa 1391 rev 06-22'!J2509+'fhwa 1391 rev 06-22'!J2546+'fhwa 1391 rev 06-22'!J2583</f>
        <v>0</v>
      </c>
      <c r="L26" s="98">
        <f>'fhwa 1391 rev 06-22'!K30+'fhwa 1391 rev 06-22'!K67+'fhwa 1391 rev 06-22'!K104+'fhwa 1391 rev 06-22'!K141+'fhwa 1391 rev 06-22'!K178+'fhwa 1391 rev 06-22'!K215+'fhwa 1391 rev 06-22'!K252+'fhwa 1391 rev 06-22'!K289+'fhwa 1391 rev 06-22'!K326+'fhwa 1391 rev 06-22'!K363+'fhwa 1391 rev 06-22'!K400+'fhwa 1391 rev 06-22'!K437+'fhwa 1391 rev 06-22'!K474+'fhwa 1391 rev 06-22'!K511+'fhwa 1391 rev 06-22'!K548+'fhwa 1391 rev 06-22'!K585+'fhwa 1391 rev 06-22'!K622+'fhwa 1391 rev 06-22'!K659+'fhwa 1391 rev 06-22'!K696+'fhwa 1391 rev 06-22'!K733+'fhwa 1391 rev 06-22'!K770+'fhwa 1391 rev 06-22'!K807+'fhwa 1391 rev 06-22'!K844+'fhwa 1391 rev 06-22'!K881+'fhwa 1391 rev 06-22'!K918+'fhwa 1391 rev 06-22'!K955+'fhwa 1391 rev 06-22'!K992+'fhwa 1391 rev 06-22'!K1029+'fhwa 1391 rev 06-22'!K1066+'fhwa 1391 rev 06-22'!K1103+'fhwa 1391 rev 06-22'!K1140+'fhwa 1391 rev 06-22'!K1177+'fhwa 1391 rev 06-22'!K1214+'fhwa 1391 rev 06-22'!K1251+'fhwa 1391 rev 06-22'!K1288+'fhwa 1391 rev 06-22'!K1325+'fhwa 1391 rev 06-22'!K1362+'fhwa 1391 rev 06-22'!K1399+'fhwa 1391 rev 06-22'!K1436+'fhwa 1391 rev 06-22'!K1473+'fhwa 1391 rev 06-22'!K1510+'fhwa 1391 rev 06-22'!K1547+'fhwa 1391 rev 06-22'!K1584+'fhwa 1391 rev 06-22'!K1621+'fhwa 1391 rev 06-22'!K1658+'fhwa 1391 rev 06-22'!K1695+'fhwa 1391 rev 06-22'!K1732+'fhwa 1391 rev 06-22'!K1769+'fhwa 1391 rev 06-22'!K1806+'fhwa 1391 rev 06-22'!K1843+'fhwa 1391 rev 06-22'!K1880+'fhwa 1391 rev 06-22'!K1917+'fhwa 1391 rev 06-22'!K1954+'fhwa 1391 rev 06-22'!K1991+'fhwa 1391 rev 06-22'!K2028+'fhwa 1391 rev 06-22'!K2065+'fhwa 1391 rev 06-22'!K2102+'fhwa 1391 rev 06-22'!K2139+'fhwa 1391 rev 06-22'!K2176+'fhwa 1391 rev 06-22'!K2213+'fhwa 1391 rev 06-22'!K2250+'fhwa 1391 rev 06-22'!K2287+'fhwa 1391 rev 06-22'!K2324+'fhwa 1391 rev 06-22'!K2361+'fhwa 1391 rev 06-22'!K2398+'fhwa 1391 rev 06-22'!K2435+'fhwa 1391 rev 06-22'!K2472+'fhwa 1391 rev 06-22'!K2509+'fhwa 1391 rev 06-22'!K2546+'fhwa 1391 rev 06-22'!K2583</f>
        <v>0</v>
      </c>
      <c r="M26" s="99">
        <f>'fhwa 1391 rev 06-22'!L30+'fhwa 1391 rev 06-22'!L67+'fhwa 1391 rev 06-22'!L104+'fhwa 1391 rev 06-22'!L141+'fhwa 1391 rev 06-22'!L178+'fhwa 1391 rev 06-22'!L215+'fhwa 1391 rev 06-22'!L252+'fhwa 1391 rev 06-22'!L289+'fhwa 1391 rev 06-22'!L326+'fhwa 1391 rev 06-22'!L363+'fhwa 1391 rev 06-22'!L400+'fhwa 1391 rev 06-22'!L437+'fhwa 1391 rev 06-22'!L474+'fhwa 1391 rev 06-22'!L511+'fhwa 1391 rev 06-22'!L548+'fhwa 1391 rev 06-22'!L585+'fhwa 1391 rev 06-22'!L622+'fhwa 1391 rev 06-22'!L659+'fhwa 1391 rev 06-22'!L696+'fhwa 1391 rev 06-22'!L733+'fhwa 1391 rev 06-22'!L770+'fhwa 1391 rev 06-22'!L807+'fhwa 1391 rev 06-22'!L844+'fhwa 1391 rev 06-22'!L881+'fhwa 1391 rev 06-22'!L918+'fhwa 1391 rev 06-22'!L955+'fhwa 1391 rev 06-22'!L992+'fhwa 1391 rev 06-22'!L1029+'fhwa 1391 rev 06-22'!L1066+'fhwa 1391 rev 06-22'!L1103+'fhwa 1391 rev 06-22'!L1140+'fhwa 1391 rev 06-22'!L1177+'fhwa 1391 rev 06-22'!L1214+'fhwa 1391 rev 06-22'!L1251+'fhwa 1391 rev 06-22'!L1288+'fhwa 1391 rev 06-22'!L1325+'fhwa 1391 rev 06-22'!L1362+'fhwa 1391 rev 06-22'!L1399+'fhwa 1391 rev 06-22'!L1436+'fhwa 1391 rev 06-22'!L1473+'fhwa 1391 rev 06-22'!L1510+'fhwa 1391 rev 06-22'!L1547+'fhwa 1391 rev 06-22'!L1584+'fhwa 1391 rev 06-22'!L1621+'fhwa 1391 rev 06-22'!L1658+'fhwa 1391 rev 06-22'!L1695+'fhwa 1391 rev 06-22'!L1732+'fhwa 1391 rev 06-22'!L1769+'fhwa 1391 rev 06-22'!L1806+'fhwa 1391 rev 06-22'!L1843+'fhwa 1391 rev 06-22'!L1880+'fhwa 1391 rev 06-22'!L1917+'fhwa 1391 rev 06-22'!L1954+'fhwa 1391 rev 06-22'!L1991+'fhwa 1391 rev 06-22'!L2028+'fhwa 1391 rev 06-22'!L2065+'fhwa 1391 rev 06-22'!L2102+'fhwa 1391 rev 06-22'!L2139+'fhwa 1391 rev 06-22'!L2176+'fhwa 1391 rev 06-22'!L2213+'fhwa 1391 rev 06-22'!L2250+'fhwa 1391 rev 06-22'!L2287+'fhwa 1391 rev 06-22'!L2324+'fhwa 1391 rev 06-22'!L2361+'fhwa 1391 rev 06-22'!L2398+'fhwa 1391 rev 06-22'!L2435+'fhwa 1391 rev 06-22'!L2472+'fhwa 1391 rev 06-22'!L2509+'fhwa 1391 rev 06-22'!L2546+'fhwa 1391 rev 06-22'!L2583</f>
        <v>0</v>
      </c>
      <c r="N26" s="98">
        <f>'fhwa 1391 rev 06-22'!M30+'fhwa 1391 rev 06-22'!M67+'fhwa 1391 rev 06-22'!M104+'fhwa 1391 rev 06-22'!M141+'fhwa 1391 rev 06-22'!M178+'fhwa 1391 rev 06-22'!M215+'fhwa 1391 rev 06-22'!M252+'fhwa 1391 rev 06-22'!M289+'fhwa 1391 rev 06-22'!M326+'fhwa 1391 rev 06-22'!M363+'fhwa 1391 rev 06-22'!M400+'fhwa 1391 rev 06-22'!M437+'fhwa 1391 rev 06-22'!M474+'fhwa 1391 rev 06-22'!M511+'fhwa 1391 rev 06-22'!M548+'fhwa 1391 rev 06-22'!M585+'fhwa 1391 rev 06-22'!M622+'fhwa 1391 rev 06-22'!M659+'fhwa 1391 rev 06-22'!M696+'fhwa 1391 rev 06-22'!M733+'fhwa 1391 rev 06-22'!M770+'fhwa 1391 rev 06-22'!M807+'fhwa 1391 rev 06-22'!M844+'fhwa 1391 rev 06-22'!M881+'fhwa 1391 rev 06-22'!M918+'fhwa 1391 rev 06-22'!M955+'fhwa 1391 rev 06-22'!M992+'fhwa 1391 rev 06-22'!M1029+'fhwa 1391 rev 06-22'!M1066+'fhwa 1391 rev 06-22'!M1103+'fhwa 1391 rev 06-22'!M1140+'fhwa 1391 rev 06-22'!M1177+'fhwa 1391 rev 06-22'!M1214+'fhwa 1391 rev 06-22'!M1251+'fhwa 1391 rev 06-22'!M1288+'fhwa 1391 rev 06-22'!M1325+'fhwa 1391 rev 06-22'!M1362+'fhwa 1391 rev 06-22'!M1399+'fhwa 1391 rev 06-22'!M1436+'fhwa 1391 rev 06-22'!M1473+'fhwa 1391 rev 06-22'!M1510+'fhwa 1391 rev 06-22'!M1547+'fhwa 1391 rev 06-22'!M1584+'fhwa 1391 rev 06-22'!M1621+'fhwa 1391 rev 06-22'!M1658+'fhwa 1391 rev 06-22'!M1695+'fhwa 1391 rev 06-22'!M1732+'fhwa 1391 rev 06-22'!M1769+'fhwa 1391 rev 06-22'!M1806+'fhwa 1391 rev 06-22'!M1843+'fhwa 1391 rev 06-22'!M1880+'fhwa 1391 rev 06-22'!M1917+'fhwa 1391 rev 06-22'!M1954+'fhwa 1391 rev 06-22'!M1991+'fhwa 1391 rev 06-22'!M2028+'fhwa 1391 rev 06-22'!M2065+'fhwa 1391 rev 06-22'!M2102+'fhwa 1391 rev 06-22'!M2139+'fhwa 1391 rev 06-22'!M2176+'fhwa 1391 rev 06-22'!M2213+'fhwa 1391 rev 06-22'!M2250+'fhwa 1391 rev 06-22'!M2287+'fhwa 1391 rev 06-22'!M2324+'fhwa 1391 rev 06-22'!M2361+'fhwa 1391 rev 06-22'!M2398+'fhwa 1391 rev 06-22'!M2435+'fhwa 1391 rev 06-22'!M2472+'fhwa 1391 rev 06-22'!M2509+'fhwa 1391 rev 06-22'!M2546+'fhwa 1391 rev 06-22'!M2583</f>
        <v>0</v>
      </c>
      <c r="O26" s="99">
        <f>'fhwa 1391 rev 06-22'!N30+'fhwa 1391 rev 06-22'!N67+'fhwa 1391 rev 06-22'!N104+'fhwa 1391 rev 06-22'!N141+'fhwa 1391 rev 06-22'!N178+'fhwa 1391 rev 06-22'!N215+'fhwa 1391 rev 06-22'!N252+'fhwa 1391 rev 06-22'!N289+'fhwa 1391 rev 06-22'!N326+'fhwa 1391 rev 06-22'!N363+'fhwa 1391 rev 06-22'!N400+'fhwa 1391 rev 06-22'!N437+'fhwa 1391 rev 06-22'!N474+'fhwa 1391 rev 06-22'!N511+'fhwa 1391 rev 06-22'!N548+'fhwa 1391 rev 06-22'!N585+'fhwa 1391 rev 06-22'!N622+'fhwa 1391 rev 06-22'!N659+'fhwa 1391 rev 06-22'!N696+'fhwa 1391 rev 06-22'!N733+'fhwa 1391 rev 06-22'!N770+'fhwa 1391 rev 06-22'!N807+'fhwa 1391 rev 06-22'!N844+'fhwa 1391 rev 06-22'!N881+'fhwa 1391 rev 06-22'!N918+'fhwa 1391 rev 06-22'!N955+'fhwa 1391 rev 06-22'!N992+'fhwa 1391 rev 06-22'!N1029+'fhwa 1391 rev 06-22'!N1066+'fhwa 1391 rev 06-22'!N1103+'fhwa 1391 rev 06-22'!N1140+'fhwa 1391 rev 06-22'!N1177+'fhwa 1391 rev 06-22'!N1214+'fhwa 1391 rev 06-22'!N1251+'fhwa 1391 rev 06-22'!N1288+'fhwa 1391 rev 06-22'!N1325+'fhwa 1391 rev 06-22'!N1362+'fhwa 1391 rev 06-22'!N1399+'fhwa 1391 rev 06-22'!N1436+'fhwa 1391 rev 06-22'!N1473+'fhwa 1391 rev 06-22'!N1510+'fhwa 1391 rev 06-22'!N1547+'fhwa 1391 rev 06-22'!N1584+'fhwa 1391 rev 06-22'!N1621+'fhwa 1391 rev 06-22'!N1658+'fhwa 1391 rev 06-22'!N1695+'fhwa 1391 rev 06-22'!N1732+'fhwa 1391 rev 06-22'!N1769+'fhwa 1391 rev 06-22'!N1806+'fhwa 1391 rev 06-22'!N1843+'fhwa 1391 rev 06-22'!N1880+'fhwa 1391 rev 06-22'!N1917+'fhwa 1391 rev 06-22'!N1954+'fhwa 1391 rev 06-22'!N1991+'fhwa 1391 rev 06-22'!N2028+'fhwa 1391 rev 06-22'!N2065+'fhwa 1391 rev 06-22'!N2102+'fhwa 1391 rev 06-22'!N2139+'fhwa 1391 rev 06-22'!N2176+'fhwa 1391 rev 06-22'!N2213+'fhwa 1391 rev 06-22'!N2250+'fhwa 1391 rev 06-22'!N2287+'fhwa 1391 rev 06-22'!N2324+'fhwa 1391 rev 06-22'!N2361+'fhwa 1391 rev 06-22'!N2398+'fhwa 1391 rev 06-22'!N2435+'fhwa 1391 rev 06-22'!N2472+'fhwa 1391 rev 06-22'!N2509+'fhwa 1391 rev 06-22'!N2546+'fhwa 1391 rev 06-22'!N2583</f>
        <v>0</v>
      </c>
      <c r="P26" s="98">
        <f>'fhwa 1391 rev 06-22'!O30+'fhwa 1391 rev 06-22'!O67+'fhwa 1391 rev 06-22'!O104+'fhwa 1391 rev 06-22'!O141+'fhwa 1391 rev 06-22'!O178+'fhwa 1391 rev 06-22'!O215+'fhwa 1391 rev 06-22'!O252+'fhwa 1391 rev 06-22'!O289+'fhwa 1391 rev 06-22'!O326+'fhwa 1391 rev 06-22'!O363+'fhwa 1391 rev 06-22'!O400+'fhwa 1391 rev 06-22'!O437+'fhwa 1391 rev 06-22'!O474+'fhwa 1391 rev 06-22'!O511+'fhwa 1391 rev 06-22'!O548+'fhwa 1391 rev 06-22'!O585+'fhwa 1391 rev 06-22'!O622+'fhwa 1391 rev 06-22'!O659+'fhwa 1391 rev 06-22'!O696+'fhwa 1391 rev 06-22'!O733+'fhwa 1391 rev 06-22'!O770+'fhwa 1391 rev 06-22'!O807+'fhwa 1391 rev 06-22'!O844+'fhwa 1391 rev 06-22'!O881+'fhwa 1391 rev 06-22'!O918+'fhwa 1391 rev 06-22'!O955+'fhwa 1391 rev 06-22'!O992+'fhwa 1391 rev 06-22'!O1029+'fhwa 1391 rev 06-22'!O1066+'fhwa 1391 rev 06-22'!O1103+'fhwa 1391 rev 06-22'!O1140+'fhwa 1391 rev 06-22'!O1177+'fhwa 1391 rev 06-22'!O1214+'fhwa 1391 rev 06-22'!O1251+'fhwa 1391 rev 06-22'!O1288+'fhwa 1391 rev 06-22'!O1325+'fhwa 1391 rev 06-22'!O1362+'fhwa 1391 rev 06-22'!O1399+'fhwa 1391 rev 06-22'!O1436+'fhwa 1391 rev 06-22'!O1473+'fhwa 1391 rev 06-22'!O1510+'fhwa 1391 rev 06-22'!O1547+'fhwa 1391 rev 06-22'!O1584+'fhwa 1391 rev 06-22'!O1621+'fhwa 1391 rev 06-22'!O1658+'fhwa 1391 rev 06-22'!O1695+'fhwa 1391 rev 06-22'!O1732+'fhwa 1391 rev 06-22'!O1769+'fhwa 1391 rev 06-22'!O1806+'fhwa 1391 rev 06-22'!O1843+'fhwa 1391 rev 06-22'!O1880+'fhwa 1391 rev 06-22'!O1917+'fhwa 1391 rev 06-22'!O1954+'fhwa 1391 rev 06-22'!O1991+'fhwa 1391 rev 06-22'!O2028+'fhwa 1391 rev 06-22'!O2065+'fhwa 1391 rev 06-22'!O2102+'fhwa 1391 rev 06-22'!O2139+'fhwa 1391 rev 06-22'!O2176+'fhwa 1391 rev 06-22'!O2213+'fhwa 1391 rev 06-22'!O2250+'fhwa 1391 rev 06-22'!O2287+'fhwa 1391 rev 06-22'!O2324+'fhwa 1391 rev 06-22'!O2361+'fhwa 1391 rev 06-22'!O2398+'fhwa 1391 rev 06-22'!O2435+'fhwa 1391 rev 06-22'!O2472+'fhwa 1391 rev 06-22'!O2509+'fhwa 1391 rev 06-22'!O2546+'fhwa 1391 rev 06-22'!O2583</f>
        <v>0</v>
      </c>
      <c r="Q26" s="99">
        <f>'fhwa 1391 rev 06-22'!P30+'fhwa 1391 rev 06-22'!P67+'fhwa 1391 rev 06-22'!P104+'fhwa 1391 rev 06-22'!P141+'fhwa 1391 rev 06-22'!P178+'fhwa 1391 rev 06-22'!P215+'fhwa 1391 rev 06-22'!P252+'fhwa 1391 rev 06-22'!P289+'fhwa 1391 rev 06-22'!P326+'fhwa 1391 rev 06-22'!P363+'fhwa 1391 rev 06-22'!P400+'fhwa 1391 rev 06-22'!P437+'fhwa 1391 rev 06-22'!P474+'fhwa 1391 rev 06-22'!P511+'fhwa 1391 rev 06-22'!P548+'fhwa 1391 rev 06-22'!P585+'fhwa 1391 rev 06-22'!P622+'fhwa 1391 rev 06-22'!P659+'fhwa 1391 rev 06-22'!P696+'fhwa 1391 rev 06-22'!P733+'fhwa 1391 rev 06-22'!P770+'fhwa 1391 rev 06-22'!P807+'fhwa 1391 rev 06-22'!P844+'fhwa 1391 rev 06-22'!P881+'fhwa 1391 rev 06-22'!P918+'fhwa 1391 rev 06-22'!P955+'fhwa 1391 rev 06-22'!P992+'fhwa 1391 rev 06-22'!P1029+'fhwa 1391 rev 06-22'!P1066+'fhwa 1391 rev 06-22'!P1103+'fhwa 1391 rev 06-22'!P1140+'fhwa 1391 rev 06-22'!P1177+'fhwa 1391 rev 06-22'!P1214+'fhwa 1391 rev 06-22'!P1251+'fhwa 1391 rev 06-22'!P1288+'fhwa 1391 rev 06-22'!P1325+'fhwa 1391 rev 06-22'!P1362+'fhwa 1391 rev 06-22'!P1399+'fhwa 1391 rev 06-22'!P1436+'fhwa 1391 rev 06-22'!P1473+'fhwa 1391 rev 06-22'!P1510+'fhwa 1391 rev 06-22'!P1547+'fhwa 1391 rev 06-22'!P1584+'fhwa 1391 rev 06-22'!P1621+'fhwa 1391 rev 06-22'!P1658+'fhwa 1391 rev 06-22'!P1695+'fhwa 1391 rev 06-22'!P1732+'fhwa 1391 rev 06-22'!P1769+'fhwa 1391 rev 06-22'!P1806+'fhwa 1391 rev 06-22'!P1843+'fhwa 1391 rev 06-22'!P1880+'fhwa 1391 rev 06-22'!P1917+'fhwa 1391 rev 06-22'!P1954+'fhwa 1391 rev 06-22'!P1991+'fhwa 1391 rev 06-22'!P2028+'fhwa 1391 rev 06-22'!P2065+'fhwa 1391 rev 06-22'!P2102+'fhwa 1391 rev 06-22'!P2139+'fhwa 1391 rev 06-22'!P2176+'fhwa 1391 rev 06-22'!P2213+'fhwa 1391 rev 06-22'!P2250+'fhwa 1391 rev 06-22'!P2287+'fhwa 1391 rev 06-22'!P2324+'fhwa 1391 rev 06-22'!P2361+'fhwa 1391 rev 06-22'!P2398+'fhwa 1391 rev 06-22'!P2435+'fhwa 1391 rev 06-22'!P2472+'fhwa 1391 rev 06-22'!P2509+'fhwa 1391 rev 06-22'!P2546+'fhwa 1391 rev 06-22'!P2583</f>
        <v>0</v>
      </c>
      <c r="R26" s="98">
        <f>'fhwa 1391 rev 06-22'!Q30+'fhwa 1391 rev 06-22'!Q67+'fhwa 1391 rev 06-22'!Q104+'fhwa 1391 rev 06-22'!Q141+'fhwa 1391 rev 06-22'!Q178+'fhwa 1391 rev 06-22'!Q215+'fhwa 1391 rev 06-22'!Q252+'fhwa 1391 rev 06-22'!Q289+'fhwa 1391 rev 06-22'!Q326+'fhwa 1391 rev 06-22'!Q363+'fhwa 1391 rev 06-22'!Q400+'fhwa 1391 rev 06-22'!Q437+'fhwa 1391 rev 06-22'!Q474+'fhwa 1391 rev 06-22'!Q511+'fhwa 1391 rev 06-22'!Q548+'fhwa 1391 rev 06-22'!Q585+'fhwa 1391 rev 06-22'!Q622+'fhwa 1391 rev 06-22'!Q659+'fhwa 1391 rev 06-22'!Q696+'fhwa 1391 rev 06-22'!Q733+'fhwa 1391 rev 06-22'!Q770+'fhwa 1391 rev 06-22'!Q807+'fhwa 1391 rev 06-22'!Q844+'fhwa 1391 rev 06-22'!Q881+'fhwa 1391 rev 06-22'!Q918+'fhwa 1391 rev 06-22'!Q955+'fhwa 1391 rev 06-22'!Q992+'fhwa 1391 rev 06-22'!Q1029+'fhwa 1391 rev 06-22'!Q1066+'fhwa 1391 rev 06-22'!Q1103+'fhwa 1391 rev 06-22'!Q1140+'fhwa 1391 rev 06-22'!Q1177+'fhwa 1391 rev 06-22'!Q1214+'fhwa 1391 rev 06-22'!Q1251+'fhwa 1391 rev 06-22'!Q1288+'fhwa 1391 rev 06-22'!Q1325+'fhwa 1391 rev 06-22'!Q1362+'fhwa 1391 rev 06-22'!Q1399+'fhwa 1391 rev 06-22'!Q1436+'fhwa 1391 rev 06-22'!Q1473+'fhwa 1391 rev 06-22'!Q1510+'fhwa 1391 rev 06-22'!Q1547+'fhwa 1391 rev 06-22'!Q1584+'fhwa 1391 rev 06-22'!Q1621+'fhwa 1391 rev 06-22'!Q1658+'fhwa 1391 rev 06-22'!Q1695+'fhwa 1391 rev 06-22'!Q1732+'fhwa 1391 rev 06-22'!Q1769+'fhwa 1391 rev 06-22'!Q1806+'fhwa 1391 rev 06-22'!Q1843+'fhwa 1391 rev 06-22'!Q1880+'fhwa 1391 rev 06-22'!Q1917+'fhwa 1391 rev 06-22'!Q1954+'fhwa 1391 rev 06-22'!Q1991+'fhwa 1391 rev 06-22'!Q2028+'fhwa 1391 rev 06-22'!Q2065+'fhwa 1391 rev 06-22'!Q2102+'fhwa 1391 rev 06-22'!Q2139+'fhwa 1391 rev 06-22'!Q2176+'fhwa 1391 rev 06-22'!Q2213+'fhwa 1391 rev 06-22'!Q2250+'fhwa 1391 rev 06-22'!Q2287+'fhwa 1391 rev 06-22'!Q2324+'fhwa 1391 rev 06-22'!Q2361+'fhwa 1391 rev 06-22'!Q2398+'fhwa 1391 rev 06-22'!Q2435+'fhwa 1391 rev 06-22'!Q2472+'fhwa 1391 rev 06-22'!Q2509+'fhwa 1391 rev 06-22'!Q2546+'fhwa 1391 rev 06-22'!Q2583</f>
        <v>0</v>
      </c>
      <c r="S26" s="99">
        <f>'fhwa 1391 rev 06-22'!R30+'fhwa 1391 rev 06-22'!R67+'fhwa 1391 rev 06-22'!R104+'fhwa 1391 rev 06-22'!R141+'fhwa 1391 rev 06-22'!R178+'fhwa 1391 rev 06-22'!R215+'fhwa 1391 rev 06-22'!R252+'fhwa 1391 rev 06-22'!R289+'fhwa 1391 rev 06-22'!R326+'fhwa 1391 rev 06-22'!R363+'fhwa 1391 rev 06-22'!R400+'fhwa 1391 rev 06-22'!R437+'fhwa 1391 rev 06-22'!R474+'fhwa 1391 rev 06-22'!R511+'fhwa 1391 rev 06-22'!R548+'fhwa 1391 rev 06-22'!R585+'fhwa 1391 rev 06-22'!R622+'fhwa 1391 rev 06-22'!R659+'fhwa 1391 rev 06-22'!R696+'fhwa 1391 rev 06-22'!R733+'fhwa 1391 rev 06-22'!R770+'fhwa 1391 rev 06-22'!R807+'fhwa 1391 rev 06-22'!R844+'fhwa 1391 rev 06-22'!R881+'fhwa 1391 rev 06-22'!R918+'fhwa 1391 rev 06-22'!R955+'fhwa 1391 rev 06-22'!R992+'fhwa 1391 rev 06-22'!R1029+'fhwa 1391 rev 06-22'!R1066+'fhwa 1391 rev 06-22'!R1103+'fhwa 1391 rev 06-22'!R1140+'fhwa 1391 rev 06-22'!R1177+'fhwa 1391 rev 06-22'!R1214+'fhwa 1391 rev 06-22'!R1251+'fhwa 1391 rev 06-22'!R1288+'fhwa 1391 rev 06-22'!R1325+'fhwa 1391 rev 06-22'!R1362+'fhwa 1391 rev 06-22'!R1399+'fhwa 1391 rev 06-22'!R1436+'fhwa 1391 rev 06-22'!R1473+'fhwa 1391 rev 06-22'!R1510+'fhwa 1391 rev 06-22'!R1547+'fhwa 1391 rev 06-22'!R1584+'fhwa 1391 rev 06-22'!R1621+'fhwa 1391 rev 06-22'!R1658+'fhwa 1391 rev 06-22'!R1695+'fhwa 1391 rev 06-22'!R1732+'fhwa 1391 rev 06-22'!R1769+'fhwa 1391 rev 06-22'!R1806+'fhwa 1391 rev 06-22'!R1843+'fhwa 1391 rev 06-22'!R1880+'fhwa 1391 rev 06-22'!R1917+'fhwa 1391 rev 06-22'!R1954+'fhwa 1391 rev 06-22'!R1991+'fhwa 1391 rev 06-22'!R2028+'fhwa 1391 rev 06-22'!R2065+'fhwa 1391 rev 06-22'!R2102+'fhwa 1391 rev 06-22'!R2139+'fhwa 1391 rev 06-22'!R2176+'fhwa 1391 rev 06-22'!R2213+'fhwa 1391 rev 06-22'!R2250+'fhwa 1391 rev 06-22'!R2287+'fhwa 1391 rev 06-22'!R2324+'fhwa 1391 rev 06-22'!R2361+'fhwa 1391 rev 06-22'!R2398+'fhwa 1391 rev 06-22'!R2435+'fhwa 1391 rev 06-22'!R2472+'fhwa 1391 rev 06-22'!R2509+'fhwa 1391 rev 06-22'!R2546+'fhwa 1391 rev 06-22'!R2583</f>
        <v>0</v>
      </c>
      <c r="T26" s="103">
        <f>'fhwa 1391 rev 06-22'!S30+'fhwa 1391 rev 06-22'!S67+'fhwa 1391 rev 06-22'!S104+'fhwa 1391 rev 06-22'!S141+'fhwa 1391 rev 06-22'!S178+'fhwa 1391 rev 06-22'!S215+'fhwa 1391 rev 06-22'!S252+'fhwa 1391 rev 06-22'!S289+'fhwa 1391 rev 06-22'!S326+'fhwa 1391 rev 06-22'!S363+'fhwa 1391 rev 06-22'!S400+'fhwa 1391 rev 06-22'!S437+'fhwa 1391 rev 06-22'!S474+'fhwa 1391 rev 06-22'!S511+'fhwa 1391 rev 06-22'!S548+'fhwa 1391 rev 06-22'!S585+'fhwa 1391 rev 06-22'!S622+'fhwa 1391 rev 06-22'!S659+'fhwa 1391 rev 06-22'!S696+'fhwa 1391 rev 06-22'!S733+'fhwa 1391 rev 06-22'!S770+'fhwa 1391 rev 06-22'!S807+'fhwa 1391 rev 06-22'!S844+'fhwa 1391 rev 06-22'!S881+'fhwa 1391 rev 06-22'!S918+'fhwa 1391 rev 06-22'!S955+'fhwa 1391 rev 06-22'!S992+'fhwa 1391 rev 06-22'!S1029+'fhwa 1391 rev 06-22'!S1066+'fhwa 1391 rev 06-22'!S1103+'fhwa 1391 rev 06-22'!S1140+'fhwa 1391 rev 06-22'!S1177+'fhwa 1391 rev 06-22'!S1214+'fhwa 1391 rev 06-22'!S1251+'fhwa 1391 rev 06-22'!S1288+'fhwa 1391 rev 06-22'!S1325+'fhwa 1391 rev 06-22'!S1362+'fhwa 1391 rev 06-22'!S1399+'fhwa 1391 rev 06-22'!S1436+'fhwa 1391 rev 06-22'!S1473+'fhwa 1391 rev 06-22'!S1510+'fhwa 1391 rev 06-22'!S1547+'fhwa 1391 rev 06-22'!S1584+'fhwa 1391 rev 06-22'!S1621+'fhwa 1391 rev 06-22'!S1658+'fhwa 1391 rev 06-22'!S1695+'fhwa 1391 rev 06-22'!S1732+'fhwa 1391 rev 06-22'!S1769+'fhwa 1391 rev 06-22'!S1806+'fhwa 1391 rev 06-22'!S1843+'fhwa 1391 rev 06-22'!S1880+'fhwa 1391 rev 06-22'!S1917+'fhwa 1391 rev 06-22'!S1954+'fhwa 1391 rev 06-22'!S1991+'fhwa 1391 rev 06-22'!S2028+'fhwa 1391 rev 06-22'!S2065+'fhwa 1391 rev 06-22'!S2102+'fhwa 1391 rev 06-22'!S2139+'fhwa 1391 rev 06-22'!S2176+'fhwa 1391 rev 06-22'!S2213+'fhwa 1391 rev 06-22'!S2250+'fhwa 1391 rev 06-22'!S2287+'fhwa 1391 rev 06-22'!S2324+'fhwa 1391 rev 06-22'!S2361+'fhwa 1391 rev 06-22'!S2398+'fhwa 1391 rev 06-22'!S2435+'fhwa 1391 rev 06-22'!S2472+'fhwa 1391 rev 06-22'!S2509+'fhwa 1391 rev 06-22'!S2546+'fhwa 1391 rev 06-22'!S2583</f>
        <v>0</v>
      </c>
      <c r="U26" s="82">
        <f>'fhwa 1391 rev 06-22'!T30+'fhwa 1391 rev 06-22'!T67+'fhwa 1391 rev 06-22'!T104+'fhwa 1391 rev 06-22'!T141+'fhwa 1391 rev 06-22'!T178+'fhwa 1391 rev 06-22'!T215+'fhwa 1391 rev 06-22'!T252+'fhwa 1391 rev 06-22'!T289+'fhwa 1391 rev 06-22'!T326+'fhwa 1391 rev 06-22'!T363+'fhwa 1391 rev 06-22'!T400+'fhwa 1391 rev 06-22'!T437+'fhwa 1391 rev 06-22'!T474+'fhwa 1391 rev 06-22'!T511+'fhwa 1391 rev 06-22'!T548+'fhwa 1391 rev 06-22'!T585+'fhwa 1391 rev 06-22'!T622+'fhwa 1391 rev 06-22'!T659+'fhwa 1391 rev 06-22'!T696+'fhwa 1391 rev 06-22'!T733+'fhwa 1391 rev 06-22'!T770+'fhwa 1391 rev 06-22'!T807+'fhwa 1391 rev 06-22'!T844+'fhwa 1391 rev 06-22'!T881+'fhwa 1391 rev 06-22'!T918+'fhwa 1391 rev 06-22'!T955+'fhwa 1391 rev 06-22'!T992+'fhwa 1391 rev 06-22'!T1029+'fhwa 1391 rev 06-22'!T1066+'fhwa 1391 rev 06-22'!T1103+'fhwa 1391 rev 06-22'!T1140+'fhwa 1391 rev 06-22'!T1177+'fhwa 1391 rev 06-22'!T1214+'fhwa 1391 rev 06-22'!T1251+'fhwa 1391 rev 06-22'!T1288+'fhwa 1391 rev 06-22'!T1325+'fhwa 1391 rev 06-22'!T1362+'fhwa 1391 rev 06-22'!T1399+'fhwa 1391 rev 06-22'!T1436+'fhwa 1391 rev 06-22'!T1473+'fhwa 1391 rev 06-22'!T1510+'fhwa 1391 rev 06-22'!T1547+'fhwa 1391 rev 06-22'!T1584+'fhwa 1391 rev 06-22'!T1621+'fhwa 1391 rev 06-22'!T1658+'fhwa 1391 rev 06-22'!T1695+'fhwa 1391 rev 06-22'!T1732+'fhwa 1391 rev 06-22'!T1769+'fhwa 1391 rev 06-22'!T1806+'fhwa 1391 rev 06-22'!T1843+'fhwa 1391 rev 06-22'!T1880+'fhwa 1391 rev 06-22'!T1917+'fhwa 1391 rev 06-22'!T1954+'fhwa 1391 rev 06-22'!T1991+'fhwa 1391 rev 06-22'!T2028+'fhwa 1391 rev 06-22'!T2065+'fhwa 1391 rev 06-22'!T2102+'fhwa 1391 rev 06-22'!T2139+'fhwa 1391 rev 06-22'!T2176+'fhwa 1391 rev 06-22'!T2213+'fhwa 1391 rev 06-22'!T2250+'fhwa 1391 rev 06-22'!T2287+'fhwa 1391 rev 06-22'!T2324+'fhwa 1391 rev 06-22'!T2361+'fhwa 1391 rev 06-22'!T2398+'fhwa 1391 rev 06-22'!T2435+'fhwa 1391 rev 06-22'!T2472+'fhwa 1391 rev 06-22'!T2509+'fhwa 1391 rev 06-22'!T2546+'fhwa 1391 rev 06-22'!T2583</f>
        <v>0</v>
      </c>
      <c r="V26" s="103">
        <f>'fhwa 1391 rev 06-22'!U30+'fhwa 1391 rev 06-22'!U67+'fhwa 1391 rev 06-22'!U104+'fhwa 1391 rev 06-22'!U141+'fhwa 1391 rev 06-22'!U178+'fhwa 1391 rev 06-22'!U215+'fhwa 1391 rev 06-22'!U252+'fhwa 1391 rev 06-22'!U289+'fhwa 1391 rev 06-22'!U326+'fhwa 1391 rev 06-22'!U363+'fhwa 1391 rev 06-22'!U400+'fhwa 1391 rev 06-22'!U437+'fhwa 1391 rev 06-22'!U474+'fhwa 1391 rev 06-22'!U511+'fhwa 1391 rev 06-22'!U548+'fhwa 1391 rev 06-22'!U585+'fhwa 1391 rev 06-22'!U622+'fhwa 1391 rev 06-22'!U659+'fhwa 1391 rev 06-22'!U696+'fhwa 1391 rev 06-22'!U733+'fhwa 1391 rev 06-22'!U770+'fhwa 1391 rev 06-22'!U807+'fhwa 1391 rev 06-22'!U844+'fhwa 1391 rev 06-22'!U881+'fhwa 1391 rev 06-22'!U918+'fhwa 1391 rev 06-22'!U955+'fhwa 1391 rev 06-22'!U992+'fhwa 1391 rev 06-22'!U1029+'fhwa 1391 rev 06-22'!U1066+'fhwa 1391 rev 06-22'!U1103+'fhwa 1391 rev 06-22'!U1140+'fhwa 1391 rev 06-22'!U1177+'fhwa 1391 rev 06-22'!U1214+'fhwa 1391 rev 06-22'!U1251+'fhwa 1391 rev 06-22'!U1288+'fhwa 1391 rev 06-22'!U1325+'fhwa 1391 rev 06-22'!U1362+'fhwa 1391 rev 06-22'!U1399+'fhwa 1391 rev 06-22'!U1436+'fhwa 1391 rev 06-22'!U1473+'fhwa 1391 rev 06-22'!U1510+'fhwa 1391 rev 06-22'!U1547+'fhwa 1391 rev 06-22'!U1584+'fhwa 1391 rev 06-22'!U1621+'fhwa 1391 rev 06-22'!U1658+'fhwa 1391 rev 06-22'!U1695+'fhwa 1391 rev 06-22'!U1732+'fhwa 1391 rev 06-22'!U1769+'fhwa 1391 rev 06-22'!U1806+'fhwa 1391 rev 06-22'!U1843+'fhwa 1391 rev 06-22'!U1880+'fhwa 1391 rev 06-22'!U1917+'fhwa 1391 rev 06-22'!U1954+'fhwa 1391 rev 06-22'!U1991+'fhwa 1391 rev 06-22'!U2028+'fhwa 1391 rev 06-22'!U2065+'fhwa 1391 rev 06-22'!U2102+'fhwa 1391 rev 06-22'!U2139+'fhwa 1391 rev 06-22'!U2176+'fhwa 1391 rev 06-22'!U2213+'fhwa 1391 rev 06-22'!U2250+'fhwa 1391 rev 06-22'!U2287+'fhwa 1391 rev 06-22'!U2324+'fhwa 1391 rev 06-22'!U2361+'fhwa 1391 rev 06-22'!U2398+'fhwa 1391 rev 06-22'!U2435+'fhwa 1391 rev 06-22'!U2472+'fhwa 1391 rev 06-22'!U2509+'fhwa 1391 rev 06-22'!U2546+'fhwa 1391 rev 06-22'!U2583</f>
        <v>0</v>
      </c>
      <c r="W26" s="104">
        <f>'fhwa 1391 rev 06-22'!V30+'fhwa 1391 rev 06-22'!V67+'fhwa 1391 rev 06-22'!V104+'fhwa 1391 rev 06-22'!V141+'fhwa 1391 rev 06-22'!V178+'fhwa 1391 rev 06-22'!V215+'fhwa 1391 rev 06-22'!V252+'fhwa 1391 rev 06-22'!V289+'fhwa 1391 rev 06-22'!V326+'fhwa 1391 rev 06-22'!V363+'fhwa 1391 rev 06-22'!V400+'fhwa 1391 rev 06-22'!V437+'fhwa 1391 rev 06-22'!V474+'fhwa 1391 rev 06-22'!V511+'fhwa 1391 rev 06-22'!V548+'fhwa 1391 rev 06-22'!V585+'fhwa 1391 rev 06-22'!V622+'fhwa 1391 rev 06-22'!V659+'fhwa 1391 rev 06-22'!V696+'fhwa 1391 rev 06-22'!V733+'fhwa 1391 rev 06-22'!V770+'fhwa 1391 rev 06-22'!V807+'fhwa 1391 rev 06-22'!V844+'fhwa 1391 rev 06-22'!V881+'fhwa 1391 rev 06-22'!V918+'fhwa 1391 rev 06-22'!V955+'fhwa 1391 rev 06-22'!V992+'fhwa 1391 rev 06-22'!V1029+'fhwa 1391 rev 06-22'!V1066+'fhwa 1391 rev 06-22'!V1103+'fhwa 1391 rev 06-22'!V1140+'fhwa 1391 rev 06-22'!V1177+'fhwa 1391 rev 06-22'!V1214+'fhwa 1391 rev 06-22'!V1251+'fhwa 1391 rev 06-22'!V1288+'fhwa 1391 rev 06-22'!V1325+'fhwa 1391 rev 06-22'!V1362+'fhwa 1391 rev 06-22'!V1399+'fhwa 1391 rev 06-22'!V1436+'fhwa 1391 rev 06-22'!V1473+'fhwa 1391 rev 06-22'!V1510+'fhwa 1391 rev 06-22'!V1547+'fhwa 1391 rev 06-22'!V1584+'fhwa 1391 rev 06-22'!V1621+'fhwa 1391 rev 06-22'!V1658+'fhwa 1391 rev 06-22'!V1695+'fhwa 1391 rev 06-22'!V1732+'fhwa 1391 rev 06-22'!V1769+'fhwa 1391 rev 06-22'!V1806+'fhwa 1391 rev 06-22'!V1843+'fhwa 1391 rev 06-22'!V1880+'fhwa 1391 rev 06-22'!V1917+'fhwa 1391 rev 06-22'!V1954+'fhwa 1391 rev 06-22'!V1991+'fhwa 1391 rev 06-22'!V2028+'fhwa 1391 rev 06-22'!V2065+'fhwa 1391 rev 06-22'!V2102+'fhwa 1391 rev 06-22'!V2139+'fhwa 1391 rev 06-22'!V2176+'fhwa 1391 rev 06-22'!V2213+'fhwa 1391 rev 06-22'!V2250+'fhwa 1391 rev 06-22'!V2287+'fhwa 1391 rev 06-22'!V2324+'fhwa 1391 rev 06-22'!V2361+'fhwa 1391 rev 06-22'!V2398+'fhwa 1391 rev 06-22'!V2435+'fhwa 1391 rev 06-22'!V2472+'fhwa 1391 rev 06-22'!V2509+'fhwa 1391 rev 06-22'!V2546+'fhwa 1391 rev 06-22'!V2583</f>
        <v>0</v>
      </c>
      <c r="X26" s="98">
        <f>'fhwa 1391 rev 06-22'!W30+'fhwa 1391 rev 06-22'!W67+'fhwa 1391 rev 06-22'!W104+'fhwa 1391 rev 06-22'!W141+'fhwa 1391 rev 06-22'!W178+'fhwa 1391 rev 06-22'!W215+'fhwa 1391 rev 06-22'!W252+'fhwa 1391 rev 06-22'!W289+'fhwa 1391 rev 06-22'!W326+'fhwa 1391 rev 06-22'!W363+'fhwa 1391 rev 06-22'!W400+'fhwa 1391 rev 06-22'!W437+'fhwa 1391 rev 06-22'!W474+'fhwa 1391 rev 06-22'!W511+'fhwa 1391 rev 06-22'!W548+'fhwa 1391 rev 06-22'!W585+'fhwa 1391 rev 06-22'!W622+'fhwa 1391 rev 06-22'!W659+'fhwa 1391 rev 06-22'!W696+'fhwa 1391 rev 06-22'!W733+'fhwa 1391 rev 06-22'!W770+'fhwa 1391 rev 06-22'!W807+'fhwa 1391 rev 06-22'!W844+'fhwa 1391 rev 06-22'!W881+'fhwa 1391 rev 06-22'!W918+'fhwa 1391 rev 06-22'!W955+'fhwa 1391 rev 06-22'!W992+'fhwa 1391 rev 06-22'!W1029+'fhwa 1391 rev 06-22'!W1066+'fhwa 1391 rev 06-22'!W1103+'fhwa 1391 rev 06-22'!W1140+'fhwa 1391 rev 06-22'!W1177+'fhwa 1391 rev 06-22'!W1214+'fhwa 1391 rev 06-22'!W1251+'fhwa 1391 rev 06-22'!W1288+'fhwa 1391 rev 06-22'!W1325+'fhwa 1391 rev 06-22'!W1362+'fhwa 1391 rev 06-22'!W1399+'fhwa 1391 rev 06-22'!W1436+'fhwa 1391 rev 06-22'!W1473+'fhwa 1391 rev 06-22'!W1510+'fhwa 1391 rev 06-22'!W1547+'fhwa 1391 rev 06-22'!W1584+'fhwa 1391 rev 06-22'!W1621+'fhwa 1391 rev 06-22'!W1658+'fhwa 1391 rev 06-22'!W1695+'fhwa 1391 rev 06-22'!W1732+'fhwa 1391 rev 06-22'!W1769+'fhwa 1391 rev 06-22'!W1806+'fhwa 1391 rev 06-22'!W1843+'fhwa 1391 rev 06-22'!W1880+'fhwa 1391 rev 06-22'!W1917+'fhwa 1391 rev 06-22'!W1954+'fhwa 1391 rev 06-22'!W1991+'fhwa 1391 rev 06-22'!W2028+'fhwa 1391 rev 06-22'!W2065+'fhwa 1391 rev 06-22'!W2102+'fhwa 1391 rev 06-22'!W2139+'fhwa 1391 rev 06-22'!W2176+'fhwa 1391 rev 06-22'!W2213+'fhwa 1391 rev 06-22'!W2250+'fhwa 1391 rev 06-22'!W2287+'fhwa 1391 rev 06-22'!W2324+'fhwa 1391 rev 06-22'!W2361+'fhwa 1391 rev 06-22'!W2398+'fhwa 1391 rev 06-22'!W2435+'fhwa 1391 rev 06-22'!W2472+'fhwa 1391 rev 06-22'!W2509+'fhwa 1391 rev 06-22'!W2546+'fhwa 1391 rev 06-22'!W2583</f>
        <v>0</v>
      </c>
      <c r="AA26" s="20">
        <f>Q17</f>
        <v>0</v>
      </c>
      <c r="AB26" t="s">
        <v>48</v>
      </c>
      <c r="AC26" s="19" t="s">
        <v>67</v>
      </c>
      <c r="AD26" s="19" t="s">
        <v>68</v>
      </c>
      <c r="AE26" s="19"/>
      <c r="AL26" t="s">
        <v>71</v>
      </c>
    </row>
    <row r="27" spans="2:38" ht="16.5" thickBot="1" x14ac:dyDescent="0.25">
      <c r="B27" s="13" t="s">
        <v>18</v>
      </c>
      <c r="C27" s="116">
        <f t="shared" si="0"/>
        <v>0</v>
      </c>
      <c r="D27" s="117">
        <f t="shared" si="0"/>
        <v>0</v>
      </c>
      <c r="E27" s="118">
        <f t="shared" si="1"/>
        <v>0</v>
      </c>
      <c r="F27" s="117">
        <f t="shared" si="1"/>
        <v>0</v>
      </c>
      <c r="G27" s="97">
        <f>'fhwa 1391 rev 06-22'!F31+'fhwa 1391 rev 06-22'!F68+'fhwa 1391 rev 06-22'!F105+'fhwa 1391 rev 06-22'!F142+'fhwa 1391 rev 06-22'!F179+'fhwa 1391 rev 06-22'!F216+'fhwa 1391 rev 06-22'!F253+'fhwa 1391 rev 06-22'!F290+'fhwa 1391 rev 06-22'!F327+'fhwa 1391 rev 06-22'!F364+'fhwa 1391 rev 06-22'!F401+'fhwa 1391 rev 06-22'!F438+'fhwa 1391 rev 06-22'!F475+'fhwa 1391 rev 06-22'!F512+'fhwa 1391 rev 06-22'!F549+'fhwa 1391 rev 06-22'!F586+'fhwa 1391 rev 06-22'!F623+'fhwa 1391 rev 06-22'!F660+'fhwa 1391 rev 06-22'!F697+'fhwa 1391 rev 06-22'!F734+'fhwa 1391 rev 06-22'!F771+'fhwa 1391 rev 06-22'!F808+'fhwa 1391 rev 06-22'!F845+'fhwa 1391 rev 06-22'!F882+'fhwa 1391 rev 06-22'!F919+'fhwa 1391 rev 06-22'!F956+'fhwa 1391 rev 06-22'!F993+'fhwa 1391 rev 06-22'!F1030+'fhwa 1391 rev 06-22'!F1067+'fhwa 1391 rev 06-22'!F1104+'fhwa 1391 rev 06-22'!F1141+'fhwa 1391 rev 06-22'!F1178+'fhwa 1391 rev 06-22'!F1215+'fhwa 1391 rev 06-22'!F1252+'fhwa 1391 rev 06-22'!F1289+'fhwa 1391 rev 06-22'!F1326+'fhwa 1391 rev 06-22'!F1363+'fhwa 1391 rev 06-22'!F1400+'fhwa 1391 rev 06-22'!F1437+'fhwa 1391 rev 06-22'!F1474+'fhwa 1391 rev 06-22'!F1511+'fhwa 1391 rev 06-22'!F1548+'fhwa 1391 rev 06-22'!F1585+'fhwa 1391 rev 06-22'!F1622+'fhwa 1391 rev 06-22'!F1659+'fhwa 1391 rev 06-22'!F1696+'fhwa 1391 rev 06-22'!F1733+'fhwa 1391 rev 06-22'!F1770+'fhwa 1391 rev 06-22'!F1807+'fhwa 1391 rev 06-22'!F1844+'fhwa 1391 rev 06-22'!F1881+'fhwa 1391 rev 06-22'!F1918+'fhwa 1391 rev 06-22'!F1955+'fhwa 1391 rev 06-22'!F1992+'fhwa 1391 rev 06-22'!F2029+'fhwa 1391 rev 06-22'!F2066+'fhwa 1391 rev 06-22'!F2103+'fhwa 1391 rev 06-22'!F2140+'fhwa 1391 rev 06-22'!F2177+'fhwa 1391 rev 06-22'!F2214+'fhwa 1391 rev 06-22'!F2251+'fhwa 1391 rev 06-22'!F2288+'fhwa 1391 rev 06-22'!F2325+'fhwa 1391 rev 06-22'!F2362+'fhwa 1391 rev 06-22'!F2399+'fhwa 1391 rev 06-22'!F2436+'fhwa 1391 rev 06-22'!F2473+'fhwa 1391 rev 06-22'!F2510+'fhwa 1391 rev 06-22'!F2547+'fhwa 1391 rev 06-22'!F2584</f>
        <v>0</v>
      </c>
      <c r="H27" s="98">
        <f>'fhwa 1391 rev 06-22'!G31+'fhwa 1391 rev 06-22'!G68+'fhwa 1391 rev 06-22'!G105+'fhwa 1391 rev 06-22'!G142+'fhwa 1391 rev 06-22'!G179+'fhwa 1391 rev 06-22'!G216+'fhwa 1391 rev 06-22'!G253+'fhwa 1391 rev 06-22'!G290+'fhwa 1391 rev 06-22'!G327+'fhwa 1391 rev 06-22'!G364+'fhwa 1391 rev 06-22'!G401+'fhwa 1391 rev 06-22'!G438+'fhwa 1391 rev 06-22'!G475+'fhwa 1391 rev 06-22'!G512+'fhwa 1391 rev 06-22'!G549+'fhwa 1391 rev 06-22'!G586+'fhwa 1391 rev 06-22'!G623+'fhwa 1391 rev 06-22'!G660+'fhwa 1391 rev 06-22'!G697+'fhwa 1391 rev 06-22'!G734+'fhwa 1391 rev 06-22'!G771+'fhwa 1391 rev 06-22'!G808+'fhwa 1391 rev 06-22'!G845+'fhwa 1391 rev 06-22'!G882+'fhwa 1391 rev 06-22'!G919+'fhwa 1391 rev 06-22'!G956+'fhwa 1391 rev 06-22'!G993+'fhwa 1391 rev 06-22'!G1030+'fhwa 1391 rev 06-22'!G1067+'fhwa 1391 rev 06-22'!G1104+'fhwa 1391 rev 06-22'!G1141+'fhwa 1391 rev 06-22'!G1178+'fhwa 1391 rev 06-22'!G1215+'fhwa 1391 rev 06-22'!G1252+'fhwa 1391 rev 06-22'!G1289+'fhwa 1391 rev 06-22'!G1326+'fhwa 1391 rev 06-22'!G1363+'fhwa 1391 rev 06-22'!G1400+'fhwa 1391 rev 06-22'!G1437+'fhwa 1391 rev 06-22'!G1474+'fhwa 1391 rev 06-22'!G1511+'fhwa 1391 rev 06-22'!G1548+'fhwa 1391 rev 06-22'!G1585+'fhwa 1391 rev 06-22'!G1622+'fhwa 1391 rev 06-22'!G1659+'fhwa 1391 rev 06-22'!G1696+'fhwa 1391 rev 06-22'!G1733+'fhwa 1391 rev 06-22'!G1770+'fhwa 1391 rev 06-22'!G1807+'fhwa 1391 rev 06-22'!G1844+'fhwa 1391 rev 06-22'!G1881+'fhwa 1391 rev 06-22'!G1918+'fhwa 1391 rev 06-22'!G1955+'fhwa 1391 rev 06-22'!G1992+'fhwa 1391 rev 06-22'!G2029+'fhwa 1391 rev 06-22'!G2066+'fhwa 1391 rev 06-22'!G2103+'fhwa 1391 rev 06-22'!G2140+'fhwa 1391 rev 06-22'!G2177+'fhwa 1391 rev 06-22'!G2214+'fhwa 1391 rev 06-22'!G2251+'fhwa 1391 rev 06-22'!G2288+'fhwa 1391 rev 06-22'!G2325+'fhwa 1391 rev 06-22'!G2362+'fhwa 1391 rev 06-22'!G2399+'fhwa 1391 rev 06-22'!G2436+'fhwa 1391 rev 06-22'!G2473+'fhwa 1391 rev 06-22'!G2510+'fhwa 1391 rev 06-22'!G2547+'fhwa 1391 rev 06-22'!G2584</f>
        <v>0</v>
      </c>
      <c r="I27" s="99">
        <f>'fhwa 1391 rev 06-22'!H31+'fhwa 1391 rev 06-22'!H68+'fhwa 1391 rev 06-22'!H105+'fhwa 1391 rev 06-22'!H142+'fhwa 1391 rev 06-22'!H179+'fhwa 1391 rev 06-22'!H216+'fhwa 1391 rev 06-22'!H253+'fhwa 1391 rev 06-22'!H290+'fhwa 1391 rev 06-22'!H327+'fhwa 1391 rev 06-22'!H364+'fhwa 1391 rev 06-22'!H401+'fhwa 1391 rev 06-22'!H438+'fhwa 1391 rev 06-22'!H475+'fhwa 1391 rev 06-22'!H512+'fhwa 1391 rev 06-22'!H549+'fhwa 1391 rev 06-22'!H586+'fhwa 1391 rev 06-22'!H623+'fhwa 1391 rev 06-22'!H660+'fhwa 1391 rev 06-22'!H697+'fhwa 1391 rev 06-22'!H734+'fhwa 1391 rev 06-22'!H771+'fhwa 1391 rev 06-22'!H808+'fhwa 1391 rev 06-22'!H845+'fhwa 1391 rev 06-22'!H882+'fhwa 1391 rev 06-22'!H919+'fhwa 1391 rev 06-22'!H956+'fhwa 1391 rev 06-22'!H993+'fhwa 1391 rev 06-22'!H1030+'fhwa 1391 rev 06-22'!H1067+'fhwa 1391 rev 06-22'!H1104+'fhwa 1391 rev 06-22'!H1141+'fhwa 1391 rev 06-22'!H1178+'fhwa 1391 rev 06-22'!H1215+'fhwa 1391 rev 06-22'!H1252+'fhwa 1391 rev 06-22'!H1289+'fhwa 1391 rev 06-22'!H1326+'fhwa 1391 rev 06-22'!H1363+'fhwa 1391 rev 06-22'!H1400+'fhwa 1391 rev 06-22'!H1437+'fhwa 1391 rev 06-22'!H1474+'fhwa 1391 rev 06-22'!H1511+'fhwa 1391 rev 06-22'!H1548+'fhwa 1391 rev 06-22'!H1585+'fhwa 1391 rev 06-22'!H1622+'fhwa 1391 rev 06-22'!H1659+'fhwa 1391 rev 06-22'!H1696+'fhwa 1391 rev 06-22'!H1733+'fhwa 1391 rev 06-22'!H1770+'fhwa 1391 rev 06-22'!H1807+'fhwa 1391 rev 06-22'!H1844+'fhwa 1391 rev 06-22'!H1881+'fhwa 1391 rev 06-22'!H1918+'fhwa 1391 rev 06-22'!H1955+'fhwa 1391 rev 06-22'!H1992+'fhwa 1391 rev 06-22'!H2029+'fhwa 1391 rev 06-22'!H2066+'fhwa 1391 rev 06-22'!H2103+'fhwa 1391 rev 06-22'!H2140+'fhwa 1391 rev 06-22'!H2177+'fhwa 1391 rev 06-22'!H2214+'fhwa 1391 rev 06-22'!H2251+'fhwa 1391 rev 06-22'!H2288+'fhwa 1391 rev 06-22'!H2325+'fhwa 1391 rev 06-22'!H2362+'fhwa 1391 rev 06-22'!H2399+'fhwa 1391 rev 06-22'!H2436+'fhwa 1391 rev 06-22'!H2473+'fhwa 1391 rev 06-22'!H2510+'fhwa 1391 rev 06-22'!H2547+'fhwa 1391 rev 06-22'!H2584</f>
        <v>0</v>
      </c>
      <c r="J27" s="98">
        <f>'fhwa 1391 rev 06-22'!I31+'fhwa 1391 rev 06-22'!I68+'fhwa 1391 rev 06-22'!I105+'fhwa 1391 rev 06-22'!I142+'fhwa 1391 rev 06-22'!I179+'fhwa 1391 rev 06-22'!I216+'fhwa 1391 rev 06-22'!I253+'fhwa 1391 rev 06-22'!I290+'fhwa 1391 rev 06-22'!I327+'fhwa 1391 rev 06-22'!I364+'fhwa 1391 rev 06-22'!I401+'fhwa 1391 rev 06-22'!I438+'fhwa 1391 rev 06-22'!I475+'fhwa 1391 rev 06-22'!I512+'fhwa 1391 rev 06-22'!I549+'fhwa 1391 rev 06-22'!I586+'fhwa 1391 rev 06-22'!I623+'fhwa 1391 rev 06-22'!I660+'fhwa 1391 rev 06-22'!I697+'fhwa 1391 rev 06-22'!I734+'fhwa 1391 rev 06-22'!I771+'fhwa 1391 rev 06-22'!I808+'fhwa 1391 rev 06-22'!I845+'fhwa 1391 rev 06-22'!I882+'fhwa 1391 rev 06-22'!I919+'fhwa 1391 rev 06-22'!I956+'fhwa 1391 rev 06-22'!I993+'fhwa 1391 rev 06-22'!I1030+'fhwa 1391 rev 06-22'!I1067+'fhwa 1391 rev 06-22'!I1104+'fhwa 1391 rev 06-22'!I1141+'fhwa 1391 rev 06-22'!I1178+'fhwa 1391 rev 06-22'!I1215+'fhwa 1391 rev 06-22'!I1252+'fhwa 1391 rev 06-22'!I1289+'fhwa 1391 rev 06-22'!I1326+'fhwa 1391 rev 06-22'!I1363+'fhwa 1391 rev 06-22'!I1400+'fhwa 1391 rev 06-22'!I1437+'fhwa 1391 rev 06-22'!I1474+'fhwa 1391 rev 06-22'!I1511+'fhwa 1391 rev 06-22'!I1548+'fhwa 1391 rev 06-22'!I1585+'fhwa 1391 rev 06-22'!I1622+'fhwa 1391 rev 06-22'!I1659+'fhwa 1391 rev 06-22'!I1696+'fhwa 1391 rev 06-22'!I1733+'fhwa 1391 rev 06-22'!I1770+'fhwa 1391 rev 06-22'!I1807+'fhwa 1391 rev 06-22'!I1844+'fhwa 1391 rev 06-22'!I1881+'fhwa 1391 rev 06-22'!I1918+'fhwa 1391 rev 06-22'!I1955+'fhwa 1391 rev 06-22'!I1992+'fhwa 1391 rev 06-22'!I2029+'fhwa 1391 rev 06-22'!I2066+'fhwa 1391 rev 06-22'!I2103+'fhwa 1391 rev 06-22'!I2140+'fhwa 1391 rev 06-22'!I2177+'fhwa 1391 rev 06-22'!I2214+'fhwa 1391 rev 06-22'!I2251+'fhwa 1391 rev 06-22'!I2288+'fhwa 1391 rev 06-22'!I2325+'fhwa 1391 rev 06-22'!I2362+'fhwa 1391 rev 06-22'!I2399+'fhwa 1391 rev 06-22'!I2436+'fhwa 1391 rev 06-22'!I2473+'fhwa 1391 rev 06-22'!I2510+'fhwa 1391 rev 06-22'!I2547+'fhwa 1391 rev 06-22'!I2584</f>
        <v>0</v>
      </c>
      <c r="K27" s="99">
        <f>'fhwa 1391 rev 06-22'!J31+'fhwa 1391 rev 06-22'!J68+'fhwa 1391 rev 06-22'!J105+'fhwa 1391 rev 06-22'!J142+'fhwa 1391 rev 06-22'!J179+'fhwa 1391 rev 06-22'!J216+'fhwa 1391 rev 06-22'!J253+'fhwa 1391 rev 06-22'!J290+'fhwa 1391 rev 06-22'!J327+'fhwa 1391 rev 06-22'!J364+'fhwa 1391 rev 06-22'!J401+'fhwa 1391 rev 06-22'!J438+'fhwa 1391 rev 06-22'!J475+'fhwa 1391 rev 06-22'!J512+'fhwa 1391 rev 06-22'!J549+'fhwa 1391 rev 06-22'!J586+'fhwa 1391 rev 06-22'!J623+'fhwa 1391 rev 06-22'!J660+'fhwa 1391 rev 06-22'!J697+'fhwa 1391 rev 06-22'!J734+'fhwa 1391 rev 06-22'!J771+'fhwa 1391 rev 06-22'!J808+'fhwa 1391 rev 06-22'!J845+'fhwa 1391 rev 06-22'!J882+'fhwa 1391 rev 06-22'!J919+'fhwa 1391 rev 06-22'!J956+'fhwa 1391 rev 06-22'!J993+'fhwa 1391 rev 06-22'!J1030+'fhwa 1391 rev 06-22'!J1067+'fhwa 1391 rev 06-22'!J1104+'fhwa 1391 rev 06-22'!J1141+'fhwa 1391 rev 06-22'!J1178+'fhwa 1391 rev 06-22'!J1215+'fhwa 1391 rev 06-22'!J1252+'fhwa 1391 rev 06-22'!J1289+'fhwa 1391 rev 06-22'!J1326+'fhwa 1391 rev 06-22'!J1363+'fhwa 1391 rev 06-22'!J1400+'fhwa 1391 rev 06-22'!J1437+'fhwa 1391 rev 06-22'!J1474+'fhwa 1391 rev 06-22'!J1511+'fhwa 1391 rev 06-22'!J1548+'fhwa 1391 rev 06-22'!J1585+'fhwa 1391 rev 06-22'!J1622+'fhwa 1391 rev 06-22'!J1659+'fhwa 1391 rev 06-22'!J1696+'fhwa 1391 rev 06-22'!J1733+'fhwa 1391 rev 06-22'!J1770+'fhwa 1391 rev 06-22'!J1807+'fhwa 1391 rev 06-22'!J1844+'fhwa 1391 rev 06-22'!J1881+'fhwa 1391 rev 06-22'!J1918+'fhwa 1391 rev 06-22'!J1955+'fhwa 1391 rev 06-22'!J1992+'fhwa 1391 rev 06-22'!J2029+'fhwa 1391 rev 06-22'!J2066+'fhwa 1391 rev 06-22'!J2103+'fhwa 1391 rev 06-22'!J2140+'fhwa 1391 rev 06-22'!J2177+'fhwa 1391 rev 06-22'!J2214+'fhwa 1391 rev 06-22'!J2251+'fhwa 1391 rev 06-22'!J2288+'fhwa 1391 rev 06-22'!J2325+'fhwa 1391 rev 06-22'!J2362+'fhwa 1391 rev 06-22'!J2399+'fhwa 1391 rev 06-22'!J2436+'fhwa 1391 rev 06-22'!J2473+'fhwa 1391 rev 06-22'!J2510+'fhwa 1391 rev 06-22'!J2547+'fhwa 1391 rev 06-22'!J2584</f>
        <v>0</v>
      </c>
      <c r="L27" s="98">
        <f>'fhwa 1391 rev 06-22'!K31+'fhwa 1391 rev 06-22'!K68+'fhwa 1391 rev 06-22'!K105+'fhwa 1391 rev 06-22'!K142+'fhwa 1391 rev 06-22'!K179+'fhwa 1391 rev 06-22'!K216+'fhwa 1391 rev 06-22'!K253+'fhwa 1391 rev 06-22'!K290+'fhwa 1391 rev 06-22'!K327+'fhwa 1391 rev 06-22'!K364+'fhwa 1391 rev 06-22'!K401+'fhwa 1391 rev 06-22'!K438+'fhwa 1391 rev 06-22'!K475+'fhwa 1391 rev 06-22'!K512+'fhwa 1391 rev 06-22'!K549+'fhwa 1391 rev 06-22'!K586+'fhwa 1391 rev 06-22'!K623+'fhwa 1391 rev 06-22'!K660+'fhwa 1391 rev 06-22'!K697+'fhwa 1391 rev 06-22'!K734+'fhwa 1391 rev 06-22'!K771+'fhwa 1391 rev 06-22'!K808+'fhwa 1391 rev 06-22'!K845+'fhwa 1391 rev 06-22'!K882+'fhwa 1391 rev 06-22'!K919+'fhwa 1391 rev 06-22'!K956+'fhwa 1391 rev 06-22'!K993+'fhwa 1391 rev 06-22'!K1030+'fhwa 1391 rev 06-22'!K1067+'fhwa 1391 rev 06-22'!K1104+'fhwa 1391 rev 06-22'!K1141+'fhwa 1391 rev 06-22'!K1178+'fhwa 1391 rev 06-22'!K1215+'fhwa 1391 rev 06-22'!K1252+'fhwa 1391 rev 06-22'!K1289+'fhwa 1391 rev 06-22'!K1326+'fhwa 1391 rev 06-22'!K1363+'fhwa 1391 rev 06-22'!K1400+'fhwa 1391 rev 06-22'!K1437+'fhwa 1391 rev 06-22'!K1474+'fhwa 1391 rev 06-22'!K1511+'fhwa 1391 rev 06-22'!K1548+'fhwa 1391 rev 06-22'!K1585+'fhwa 1391 rev 06-22'!K1622+'fhwa 1391 rev 06-22'!K1659+'fhwa 1391 rev 06-22'!K1696+'fhwa 1391 rev 06-22'!K1733+'fhwa 1391 rev 06-22'!K1770+'fhwa 1391 rev 06-22'!K1807+'fhwa 1391 rev 06-22'!K1844+'fhwa 1391 rev 06-22'!K1881+'fhwa 1391 rev 06-22'!K1918+'fhwa 1391 rev 06-22'!K1955+'fhwa 1391 rev 06-22'!K1992+'fhwa 1391 rev 06-22'!K2029+'fhwa 1391 rev 06-22'!K2066+'fhwa 1391 rev 06-22'!K2103+'fhwa 1391 rev 06-22'!K2140+'fhwa 1391 rev 06-22'!K2177+'fhwa 1391 rev 06-22'!K2214+'fhwa 1391 rev 06-22'!K2251+'fhwa 1391 rev 06-22'!K2288+'fhwa 1391 rev 06-22'!K2325+'fhwa 1391 rev 06-22'!K2362+'fhwa 1391 rev 06-22'!K2399+'fhwa 1391 rev 06-22'!K2436+'fhwa 1391 rev 06-22'!K2473+'fhwa 1391 rev 06-22'!K2510+'fhwa 1391 rev 06-22'!K2547+'fhwa 1391 rev 06-22'!K2584</f>
        <v>0</v>
      </c>
      <c r="M27" s="99">
        <f>'fhwa 1391 rev 06-22'!L31+'fhwa 1391 rev 06-22'!L68+'fhwa 1391 rev 06-22'!L105+'fhwa 1391 rev 06-22'!L142+'fhwa 1391 rev 06-22'!L179+'fhwa 1391 rev 06-22'!L216+'fhwa 1391 rev 06-22'!L253+'fhwa 1391 rev 06-22'!L290+'fhwa 1391 rev 06-22'!L327+'fhwa 1391 rev 06-22'!L364+'fhwa 1391 rev 06-22'!L401+'fhwa 1391 rev 06-22'!L438+'fhwa 1391 rev 06-22'!L475+'fhwa 1391 rev 06-22'!L512+'fhwa 1391 rev 06-22'!L549+'fhwa 1391 rev 06-22'!L586+'fhwa 1391 rev 06-22'!L623+'fhwa 1391 rev 06-22'!L660+'fhwa 1391 rev 06-22'!L697+'fhwa 1391 rev 06-22'!L734+'fhwa 1391 rev 06-22'!L771+'fhwa 1391 rev 06-22'!L808+'fhwa 1391 rev 06-22'!L845+'fhwa 1391 rev 06-22'!L882+'fhwa 1391 rev 06-22'!L919+'fhwa 1391 rev 06-22'!L956+'fhwa 1391 rev 06-22'!L993+'fhwa 1391 rev 06-22'!L1030+'fhwa 1391 rev 06-22'!L1067+'fhwa 1391 rev 06-22'!L1104+'fhwa 1391 rev 06-22'!L1141+'fhwa 1391 rev 06-22'!L1178+'fhwa 1391 rev 06-22'!L1215+'fhwa 1391 rev 06-22'!L1252+'fhwa 1391 rev 06-22'!L1289+'fhwa 1391 rev 06-22'!L1326+'fhwa 1391 rev 06-22'!L1363+'fhwa 1391 rev 06-22'!L1400+'fhwa 1391 rev 06-22'!L1437+'fhwa 1391 rev 06-22'!L1474+'fhwa 1391 rev 06-22'!L1511+'fhwa 1391 rev 06-22'!L1548+'fhwa 1391 rev 06-22'!L1585+'fhwa 1391 rev 06-22'!L1622+'fhwa 1391 rev 06-22'!L1659+'fhwa 1391 rev 06-22'!L1696+'fhwa 1391 rev 06-22'!L1733+'fhwa 1391 rev 06-22'!L1770+'fhwa 1391 rev 06-22'!L1807+'fhwa 1391 rev 06-22'!L1844+'fhwa 1391 rev 06-22'!L1881+'fhwa 1391 rev 06-22'!L1918+'fhwa 1391 rev 06-22'!L1955+'fhwa 1391 rev 06-22'!L1992+'fhwa 1391 rev 06-22'!L2029+'fhwa 1391 rev 06-22'!L2066+'fhwa 1391 rev 06-22'!L2103+'fhwa 1391 rev 06-22'!L2140+'fhwa 1391 rev 06-22'!L2177+'fhwa 1391 rev 06-22'!L2214+'fhwa 1391 rev 06-22'!L2251+'fhwa 1391 rev 06-22'!L2288+'fhwa 1391 rev 06-22'!L2325+'fhwa 1391 rev 06-22'!L2362+'fhwa 1391 rev 06-22'!L2399+'fhwa 1391 rev 06-22'!L2436+'fhwa 1391 rev 06-22'!L2473+'fhwa 1391 rev 06-22'!L2510+'fhwa 1391 rev 06-22'!L2547+'fhwa 1391 rev 06-22'!L2584</f>
        <v>0</v>
      </c>
      <c r="N27" s="98">
        <f>'fhwa 1391 rev 06-22'!M31+'fhwa 1391 rev 06-22'!M68+'fhwa 1391 rev 06-22'!M105+'fhwa 1391 rev 06-22'!M142+'fhwa 1391 rev 06-22'!M179+'fhwa 1391 rev 06-22'!M216+'fhwa 1391 rev 06-22'!M253+'fhwa 1391 rev 06-22'!M290+'fhwa 1391 rev 06-22'!M327+'fhwa 1391 rev 06-22'!M364+'fhwa 1391 rev 06-22'!M401+'fhwa 1391 rev 06-22'!M438+'fhwa 1391 rev 06-22'!M475+'fhwa 1391 rev 06-22'!M512+'fhwa 1391 rev 06-22'!M549+'fhwa 1391 rev 06-22'!M586+'fhwa 1391 rev 06-22'!M623+'fhwa 1391 rev 06-22'!M660+'fhwa 1391 rev 06-22'!M697+'fhwa 1391 rev 06-22'!M734+'fhwa 1391 rev 06-22'!M771+'fhwa 1391 rev 06-22'!M808+'fhwa 1391 rev 06-22'!M845+'fhwa 1391 rev 06-22'!M882+'fhwa 1391 rev 06-22'!M919+'fhwa 1391 rev 06-22'!M956+'fhwa 1391 rev 06-22'!M993+'fhwa 1391 rev 06-22'!M1030+'fhwa 1391 rev 06-22'!M1067+'fhwa 1391 rev 06-22'!M1104+'fhwa 1391 rev 06-22'!M1141+'fhwa 1391 rev 06-22'!M1178+'fhwa 1391 rev 06-22'!M1215+'fhwa 1391 rev 06-22'!M1252+'fhwa 1391 rev 06-22'!M1289+'fhwa 1391 rev 06-22'!M1326+'fhwa 1391 rev 06-22'!M1363+'fhwa 1391 rev 06-22'!M1400+'fhwa 1391 rev 06-22'!M1437+'fhwa 1391 rev 06-22'!M1474+'fhwa 1391 rev 06-22'!M1511+'fhwa 1391 rev 06-22'!M1548+'fhwa 1391 rev 06-22'!M1585+'fhwa 1391 rev 06-22'!M1622+'fhwa 1391 rev 06-22'!M1659+'fhwa 1391 rev 06-22'!M1696+'fhwa 1391 rev 06-22'!M1733+'fhwa 1391 rev 06-22'!M1770+'fhwa 1391 rev 06-22'!M1807+'fhwa 1391 rev 06-22'!M1844+'fhwa 1391 rev 06-22'!M1881+'fhwa 1391 rev 06-22'!M1918+'fhwa 1391 rev 06-22'!M1955+'fhwa 1391 rev 06-22'!M1992+'fhwa 1391 rev 06-22'!M2029+'fhwa 1391 rev 06-22'!M2066+'fhwa 1391 rev 06-22'!M2103+'fhwa 1391 rev 06-22'!M2140+'fhwa 1391 rev 06-22'!M2177+'fhwa 1391 rev 06-22'!M2214+'fhwa 1391 rev 06-22'!M2251+'fhwa 1391 rev 06-22'!M2288+'fhwa 1391 rev 06-22'!M2325+'fhwa 1391 rev 06-22'!M2362+'fhwa 1391 rev 06-22'!M2399+'fhwa 1391 rev 06-22'!M2436+'fhwa 1391 rev 06-22'!M2473+'fhwa 1391 rev 06-22'!M2510+'fhwa 1391 rev 06-22'!M2547+'fhwa 1391 rev 06-22'!M2584</f>
        <v>0</v>
      </c>
      <c r="O27" s="99">
        <f>'fhwa 1391 rev 06-22'!N31+'fhwa 1391 rev 06-22'!N68+'fhwa 1391 rev 06-22'!N105+'fhwa 1391 rev 06-22'!N142+'fhwa 1391 rev 06-22'!N179+'fhwa 1391 rev 06-22'!N216+'fhwa 1391 rev 06-22'!N253+'fhwa 1391 rev 06-22'!N290+'fhwa 1391 rev 06-22'!N327+'fhwa 1391 rev 06-22'!N364+'fhwa 1391 rev 06-22'!N401+'fhwa 1391 rev 06-22'!N438+'fhwa 1391 rev 06-22'!N475+'fhwa 1391 rev 06-22'!N512+'fhwa 1391 rev 06-22'!N549+'fhwa 1391 rev 06-22'!N586+'fhwa 1391 rev 06-22'!N623+'fhwa 1391 rev 06-22'!N660+'fhwa 1391 rev 06-22'!N697+'fhwa 1391 rev 06-22'!N734+'fhwa 1391 rev 06-22'!N771+'fhwa 1391 rev 06-22'!N808+'fhwa 1391 rev 06-22'!N845+'fhwa 1391 rev 06-22'!N882+'fhwa 1391 rev 06-22'!N919+'fhwa 1391 rev 06-22'!N956+'fhwa 1391 rev 06-22'!N993+'fhwa 1391 rev 06-22'!N1030+'fhwa 1391 rev 06-22'!N1067+'fhwa 1391 rev 06-22'!N1104+'fhwa 1391 rev 06-22'!N1141+'fhwa 1391 rev 06-22'!N1178+'fhwa 1391 rev 06-22'!N1215+'fhwa 1391 rev 06-22'!N1252+'fhwa 1391 rev 06-22'!N1289+'fhwa 1391 rev 06-22'!N1326+'fhwa 1391 rev 06-22'!N1363+'fhwa 1391 rev 06-22'!N1400+'fhwa 1391 rev 06-22'!N1437+'fhwa 1391 rev 06-22'!N1474+'fhwa 1391 rev 06-22'!N1511+'fhwa 1391 rev 06-22'!N1548+'fhwa 1391 rev 06-22'!N1585+'fhwa 1391 rev 06-22'!N1622+'fhwa 1391 rev 06-22'!N1659+'fhwa 1391 rev 06-22'!N1696+'fhwa 1391 rev 06-22'!N1733+'fhwa 1391 rev 06-22'!N1770+'fhwa 1391 rev 06-22'!N1807+'fhwa 1391 rev 06-22'!N1844+'fhwa 1391 rev 06-22'!N1881+'fhwa 1391 rev 06-22'!N1918+'fhwa 1391 rev 06-22'!N1955+'fhwa 1391 rev 06-22'!N1992+'fhwa 1391 rev 06-22'!N2029+'fhwa 1391 rev 06-22'!N2066+'fhwa 1391 rev 06-22'!N2103+'fhwa 1391 rev 06-22'!N2140+'fhwa 1391 rev 06-22'!N2177+'fhwa 1391 rev 06-22'!N2214+'fhwa 1391 rev 06-22'!N2251+'fhwa 1391 rev 06-22'!N2288+'fhwa 1391 rev 06-22'!N2325+'fhwa 1391 rev 06-22'!N2362+'fhwa 1391 rev 06-22'!N2399+'fhwa 1391 rev 06-22'!N2436+'fhwa 1391 rev 06-22'!N2473+'fhwa 1391 rev 06-22'!N2510+'fhwa 1391 rev 06-22'!N2547+'fhwa 1391 rev 06-22'!N2584</f>
        <v>0</v>
      </c>
      <c r="P27" s="98">
        <f>'fhwa 1391 rev 06-22'!O31+'fhwa 1391 rev 06-22'!O68+'fhwa 1391 rev 06-22'!O105+'fhwa 1391 rev 06-22'!O142+'fhwa 1391 rev 06-22'!O179+'fhwa 1391 rev 06-22'!O216+'fhwa 1391 rev 06-22'!O253+'fhwa 1391 rev 06-22'!O290+'fhwa 1391 rev 06-22'!O327+'fhwa 1391 rev 06-22'!O364+'fhwa 1391 rev 06-22'!O401+'fhwa 1391 rev 06-22'!O438+'fhwa 1391 rev 06-22'!O475+'fhwa 1391 rev 06-22'!O512+'fhwa 1391 rev 06-22'!O549+'fhwa 1391 rev 06-22'!O586+'fhwa 1391 rev 06-22'!O623+'fhwa 1391 rev 06-22'!O660+'fhwa 1391 rev 06-22'!O697+'fhwa 1391 rev 06-22'!O734+'fhwa 1391 rev 06-22'!O771+'fhwa 1391 rev 06-22'!O808+'fhwa 1391 rev 06-22'!O845+'fhwa 1391 rev 06-22'!O882+'fhwa 1391 rev 06-22'!O919+'fhwa 1391 rev 06-22'!O956+'fhwa 1391 rev 06-22'!O993+'fhwa 1391 rev 06-22'!O1030+'fhwa 1391 rev 06-22'!O1067+'fhwa 1391 rev 06-22'!O1104+'fhwa 1391 rev 06-22'!O1141+'fhwa 1391 rev 06-22'!O1178+'fhwa 1391 rev 06-22'!O1215+'fhwa 1391 rev 06-22'!O1252+'fhwa 1391 rev 06-22'!O1289+'fhwa 1391 rev 06-22'!O1326+'fhwa 1391 rev 06-22'!O1363+'fhwa 1391 rev 06-22'!O1400+'fhwa 1391 rev 06-22'!O1437+'fhwa 1391 rev 06-22'!O1474+'fhwa 1391 rev 06-22'!O1511+'fhwa 1391 rev 06-22'!O1548+'fhwa 1391 rev 06-22'!O1585+'fhwa 1391 rev 06-22'!O1622+'fhwa 1391 rev 06-22'!O1659+'fhwa 1391 rev 06-22'!O1696+'fhwa 1391 rev 06-22'!O1733+'fhwa 1391 rev 06-22'!O1770+'fhwa 1391 rev 06-22'!O1807+'fhwa 1391 rev 06-22'!O1844+'fhwa 1391 rev 06-22'!O1881+'fhwa 1391 rev 06-22'!O1918+'fhwa 1391 rev 06-22'!O1955+'fhwa 1391 rev 06-22'!O1992+'fhwa 1391 rev 06-22'!O2029+'fhwa 1391 rev 06-22'!O2066+'fhwa 1391 rev 06-22'!O2103+'fhwa 1391 rev 06-22'!O2140+'fhwa 1391 rev 06-22'!O2177+'fhwa 1391 rev 06-22'!O2214+'fhwa 1391 rev 06-22'!O2251+'fhwa 1391 rev 06-22'!O2288+'fhwa 1391 rev 06-22'!O2325+'fhwa 1391 rev 06-22'!O2362+'fhwa 1391 rev 06-22'!O2399+'fhwa 1391 rev 06-22'!O2436+'fhwa 1391 rev 06-22'!O2473+'fhwa 1391 rev 06-22'!O2510+'fhwa 1391 rev 06-22'!O2547+'fhwa 1391 rev 06-22'!O2584</f>
        <v>0</v>
      </c>
      <c r="Q27" s="99">
        <f>'fhwa 1391 rev 06-22'!P31+'fhwa 1391 rev 06-22'!P68+'fhwa 1391 rev 06-22'!P105+'fhwa 1391 rev 06-22'!P142+'fhwa 1391 rev 06-22'!P179+'fhwa 1391 rev 06-22'!P216+'fhwa 1391 rev 06-22'!P253+'fhwa 1391 rev 06-22'!P290+'fhwa 1391 rev 06-22'!P327+'fhwa 1391 rev 06-22'!P364+'fhwa 1391 rev 06-22'!P401+'fhwa 1391 rev 06-22'!P438+'fhwa 1391 rev 06-22'!P475+'fhwa 1391 rev 06-22'!P512+'fhwa 1391 rev 06-22'!P549+'fhwa 1391 rev 06-22'!P586+'fhwa 1391 rev 06-22'!P623+'fhwa 1391 rev 06-22'!P660+'fhwa 1391 rev 06-22'!P697+'fhwa 1391 rev 06-22'!P734+'fhwa 1391 rev 06-22'!P771+'fhwa 1391 rev 06-22'!P808+'fhwa 1391 rev 06-22'!P845+'fhwa 1391 rev 06-22'!P882+'fhwa 1391 rev 06-22'!P919+'fhwa 1391 rev 06-22'!P956+'fhwa 1391 rev 06-22'!P993+'fhwa 1391 rev 06-22'!P1030+'fhwa 1391 rev 06-22'!P1067+'fhwa 1391 rev 06-22'!P1104+'fhwa 1391 rev 06-22'!P1141+'fhwa 1391 rev 06-22'!P1178+'fhwa 1391 rev 06-22'!P1215+'fhwa 1391 rev 06-22'!P1252+'fhwa 1391 rev 06-22'!P1289+'fhwa 1391 rev 06-22'!P1326+'fhwa 1391 rev 06-22'!P1363+'fhwa 1391 rev 06-22'!P1400+'fhwa 1391 rev 06-22'!P1437+'fhwa 1391 rev 06-22'!P1474+'fhwa 1391 rev 06-22'!P1511+'fhwa 1391 rev 06-22'!P1548+'fhwa 1391 rev 06-22'!P1585+'fhwa 1391 rev 06-22'!P1622+'fhwa 1391 rev 06-22'!P1659+'fhwa 1391 rev 06-22'!P1696+'fhwa 1391 rev 06-22'!P1733+'fhwa 1391 rev 06-22'!P1770+'fhwa 1391 rev 06-22'!P1807+'fhwa 1391 rev 06-22'!P1844+'fhwa 1391 rev 06-22'!P1881+'fhwa 1391 rev 06-22'!P1918+'fhwa 1391 rev 06-22'!P1955+'fhwa 1391 rev 06-22'!P1992+'fhwa 1391 rev 06-22'!P2029+'fhwa 1391 rev 06-22'!P2066+'fhwa 1391 rev 06-22'!P2103+'fhwa 1391 rev 06-22'!P2140+'fhwa 1391 rev 06-22'!P2177+'fhwa 1391 rev 06-22'!P2214+'fhwa 1391 rev 06-22'!P2251+'fhwa 1391 rev 06-22'!P2288+'fhwa 1391 rev 06-22'!P2325+'fhwa 1391 rev 06-22'!P2362+'fhwa 1391 rev 06-22'!P2399+'fhwa 1391 rev 06-22'!P2436+'fhwa 1391 rev 06-22'!P2473+'fhwa 1391 rev 06-22'!P2510+'fhwa 1391 rev 06-22'!P2547+'fhwa 1391 rev 06-22'!P2584</f>
        <v>0</v>
      </c>
      <c r="R27" s="98">
        <f>'fhwa 1391 rev 06-22'!Q31+'fhwa 1391 rev 06-22'!Q68+'fhwa 1391 rev 06-22'!Q105+'fhwa 1391 rev 06-22'!Q142+'fhwa 1391 rev 06-22'!Q179+'fhwa 1391 rev 06-22'!Q216+'fhwa 1391 rev 06-22'!Q253+'fhwa 1391 rev 06-22'!Q290+'fhwa 1391 rev 06-22'!Q327+'fhwa 1391 rev 06-22'!Q364+'fhwa 1391 rev 06-22'!Q401+'fhwa 1391 rev 06-22'!Q438+'fhwa 1391 rev 06-22'!Q475+'fhwa 1391 rev 06-22'!Q512+'fhwa 1391 rev 06-22'!Q549+'fhwa 1391 rev 06-22'!Q586+'fhwa 1391 rev 06-22'!Q623+'fhwa 1391 rev 06-22'!Q660+'fhwa 1391 rev 06-22'!Q697+'fhwa 1391 rev 06-22'!Q734+'fhwa 1391 rev 06-22'!Q771+'fhwa 1391 rev 06-22'!Q808+'fhwa 1391 rev 06-22'!Q845+'fhwa 1391 rev 06-22'!Q882+'fhwa 1391 rev 06-22'!Q919+'fhwa 1391 rev 06-22'!Q956+'fhwa 1391 rev 06-22'!Q993+'fhwa 1391 rev 06-22'!Q1030+'fhwa 1391 rev 06-22'!Q1067+'fhwa 1391 rev 06-22'!Q1104+'fhwa 1391 rev 06-22'!Q1141+'fhwa 1391 rev 06-22'!Q1178+'fhwa 1391 rev 06-22'!Q1215+'fhwa 1391 rev 06-22'!Q1252+'fhwa 1391 rev 06-22'!Q1289+'fhwa 1391 rev 06-22'!Q1326+'fhwa 1391 rev 06-22'!Q1363+'fhwa 1391 rev 06-22'!Q1400+'fhwa 1391 rev 06-22'!Q1437+'fhwa 1391 rev 06-22'!Q1474+'fhwa 1391 rev 06-22'!Q1511+'fhwa 1391 rev 06-22'!Q1548+'fhwa 1391 rev 06-22'!Q1585+'fhwa 1391 rev 06-22'!Q1622+'fhwa 1391 rev 06-22'!Q1659+'fhwa 1391 rev 06-22'!Q1696+'fhwa 1391 rev 06-22'!Q1733+'fhwa 1391 rev 06-22'!Q1770+'fhwa 1391 rev 06-22'!Q1807+'fhwa 1391 rev 06-22'!Q1844+'fhwa 1391 rev 06-22'!Q1881+'fhwa 1391 rev 06-22'!Q1918+'fhwa 1391 rev 06-22'!Q1955+'fhwa 1391 rev 06-22'!Q1992+'fhwa 1391 rev 06-22'!Q2029+'fhwa 1391 rev 06-22'!Q2066+'fhwa 1391 rev 06-22'!Q2103+'fhwa 1391 rev 06-22'!Q2140+'fhwa 1391 rev 06-22'!Q2177+'fhwa 1391 rev 06-22'!Q2214+'fhwa 1391 rev 06-22'!Q2251+'fhwa 1391 rev 06-22'!Q2288+'fhwa 1391 rev 06-22'!Q2325+'fhwa 1391 rev 06-22'!Q2362+'fhwa 1391 rev 06-22'!Q2399+'fhwa 1391 rev 06-22'!Q2436+'fhwa 1391 rev 06-22'!Q2473+'fhwa 1391 rev 06-22'!Q2510+'fhwa 1391 rev 06-22'!Q2547+'fhwa 1391 rev 06-22'!Q2584</f>
        <v>0</v>
      </c>
      <c r="S27" s="99">
        <f>'fhwa 1391 rev 06-22'!R31+'fhwa 1391 rev 06-22'!R68+'fhwa 1391 rev 06-22'!R105+'fhwa 1391 rev 06-22'!R142+'fhwa 1391 rev 06-22'!R179+'fhwa 1391 rev 06-22'!R216+'fhwa 1391 rev 06-22'!R253+'fhwa 1391 rev 06-22'!R290+'fhwa 1391 rev 06-22'!R327+'fhwa 1391 rev 06-22'!R364+'fhwa 1391 rev 06-22'!R401+'fhwa 1391 rev 06-22'!R438+'fhwa 1391 rev 06-22'!R475+'fhwa 1391 rev 06-22'!R512+'fhwa 1391 rev 06-22'!R549+'fhwa 1391 rev 06-22'!R586+'fhwa 1391 rev 06-22'!R623+'fhwa 1391 rev 06-22'!R660+'fhwa 1391 rev 06-22'!R697+'fhwa 1391 rev 06-22'!R734+'fhwa 1391 rev 06-22'!R771+'fhwa 1391 rev 06-22'!R808+'fhwa 1391 rev 06-22'!R845+'fhwa 1391 rev 06-22'!R882+'fhwa 1391 rev 06-22'!R919+'fhwa 1391 rev 06-22'!R956+'fhwa 1391 rev 06-22'!R993+'fhwa 1391 rev 06-22'!R1030+'fhwa 1391 rev 06-22'!R1067+'fhwa 1391 rev 06-22'!R1104+'fhwa 1391 rev 06-22'!R1141+'fhwa 1391 rev 06-22'!R1178+'fhwa 1391 rev 06-22'!R1215+'fhwa 1391 rev 06-22'!R1252+'fhwa 1391 rev 06-22'!R1289+'fhwa 1391 rev 06-22'!R1326+'fhwa 1391 rev 06-22'!R1363+'fhwa 1391 rev 06-22'!R1400+'fhwa 1391 rev 06-22'!R1437+'fhwa 1391 rev 06-22'!R1474+'fhwa 1391 rev 06-22'!R1511+'fhwa 1391 rev 06-22'!R1548+'fhwa 1391 rev 06-22'!R1585+'fhwa 1391 rev 06-22'!R1622+'fhwa 1391 rev 06-22'!R1659+'fhwa 1391 rev 06-22'!R1696+'fhwa 1391 rev 06-22'!R1733+'fhwa 1391 rev 06-22'!R1770+'fhwa 1391 rev 06-22'!R1807+'fhwa 1391 rev 06-22'!R1844+'fhwa 1391 rev 06-22'!R1881+'fhwa 1391 rev 06-22'!R1918+'fhwa 1391 rev 06-22'!R1955+'fhwa 1391 rev 06-22'!R1992+'fhwa 1391 rev 06-22'!R2029+'fhwa 1391 rev 06-22'!R2066+'fhwa 1391 rev 06-22'!R2103+'fhwa 1391 rev 06-22'!R2140+'fhwa 1391 rev 06-22'!R2177+'fhwa 1391 rev 06-22'!R2214+'fhwa 1391 rev 06-22'!R2251+'fhwa 1391 rev 06-22'!R2288+'fhwa 1391 rev 06-22'!R2325+'fhwa 1391 rev 06-22'!R2362+'fhwa 1391 rev 06-22'!R2399+'fhwa 1391 rev 06-22'!R2436+'fhwa 1391 rev 06-22'!R2473+'fhwa 1391 rev 06-22'!R2510+'fhwa 1391 rev 06-22'!R2547+'fhwa 1391 rev 06-22'!R2584</f>
        <v>0</v>
      </c>
      <c r="T27" s="103">
        <f>'fhwa 1391 rev 06-22'!S31+'fhwa 1391 rev 06-22'!S68+'fhwa 1391 rev 06-22'!S105+'fhwa 1391 rev 06-22'!S142+'fhwa 1391 rev 06-22'!S179+'fhwa 1391 rev 06-22'!S216+'fhwa 1391 rev 06-22'!S253+'fhwa 1391 rev 06-22'!S290+'fhwa 1391 rev 06-22'!S327+'fhwa 1391 rev 06-22'!S364+'fhwa 1391 rev 06-22'!S401+'fhwa 1391 rev 06-22'!S438+'fhwa 1391 rev 06-22'!S475+'fhwa 1391 rev 06-22'!S512+'fhwa 1391 rev 06-22'!S549+'fhwa 1391 rev 06-22'!S586+'fhwa 1391 rev 06-22'!S623+'fhwa 1391 rev 06-22'!S660+'fhwa 1391 rev 06-22'!S697+'fhwa 1391 rev 06-22'!S734+'fhwa 1391 rev 06-22'!S771+'fhwa 1391 rev 06-22'!S808+'fhwa 1391 rev 06-22'!S845+'fhwa 1391 rev 06-22'!S882+'fhwa 1391 rev 06-22'!S919+'fhwa 1391 rev 06-22'!S956+'fhwa 1391 rev 06-22'!S993+'fhwa 1391 rev 06-22'!S1030+'fhwa 1391 rev 06-22'!S1067+'fhwa 1391 rev 06-22'!S1104+'fhwa 1391 rev 06-22'!S1141+'fhwa 1391 rev 06-22'!S1178+'fhwa 1391 rev 06-22'!S1215+'fhwa 1391 rev 06-22'!S1252+'fhwa 1391 rev 06-22'!S1289+'fhwa 1391 rev 06-22'!S1326+'fhwa 1391 rev 06-22'!S1363+'fhwa 1391 rev 06-22'!S1400+'fhwa 1391 rev 06-22'!S1437+'fhwa 1391 rev 06-22'!S1474+'fhwa 1391 rev 06-22'!S1511+'fhwa 1391 rev 06-22'!S1548+'fhwa 1391 rev 06-22'!S1585+'fhwa 1391 rev 06-22'!S1622+'fhwa 1391 rev 06-22'!S1659+'fhwa 1391 rev 06-22'!S1696+'fhwa 1391 rev 06-22'!S1733+'fhwa 1391 rev 06-22'!S1770+'fhwa 1391 rev 06-22'!S1807+'fhwa 1391 rev 06-22'!S1844+'fhwa 1391 rev 06-22'!S1881+'fhwa 1391 rev 06-22'!S1918+'fhwa 1391 rev 06-22'!S1955+'fhwa 1391 rev 06-22'!S1992+'fhwa 1391 rev 06-22'!S2029+'fhwa 1391 rev 06-22'!S2066+'fhwa 1391 rev 06-22'!S2103+'fhwa 1391 rev 06-22'!S2140+'fhwa 1391 rev 06-22'!S2177+'fhwa 1391 rev 06-22'!S2214+'fhwa 1391 rev 06-22'!S2251+'fhwa 1391 rev 06-22'!S2288+'fhwa 1391 rev 06-22'!S2325+'fhwa 1391 rev 06-22'!S2362+'fhwa 1391 rev 06-22'!S2399+'fhwa 1391 rev 06-22'!S2436+'fhwa 1391 rev 06-22'!S2473+'fhwa 1391 rev 06-22'!S2510+'fhwa 1391 rev 06-22'!S2547+'fhwa 1391 rev 06-22'!S2584</f>
        <v>0</v>
      </c>
      <c r="U27" s="82">
        <f>'fhwa 1391 rev 06-22'!T31+'fhwa 1391 rev 06-22'!T68+'fhwa 1391 rev 06-22'!T105+'fhwa 1391 rev 06-22'!T142+'fhwa 1391 rev 06-22'!T179+'fhwa 1391 rev 06-22'!T216+'fhwa 1391 rev 06-22'!T253+'fhwa 1391 rev 06-22'!T290+'fhwa 1391 rev 06-22'!T327+'fhwa 1391 rev 06-22'!T364+'fhwa 1391 rev 06-22'!T401+'fhwa 1391 rev 06-22'!T438+'fhwa 1391 rev 06-22'!T475+'fhwa 1391 rev 06-22'!T512+'fhwa 1391 rev 06-22'!T549+'fhwa 1391 rev 06-22'!T586+'fhwa 1391 rev 06-22'!T623+'fhwa 1391 rev 06-22'!T660+'fhwa 1391 rev 06-22'!T697+'fhwa 1391 rev 06-22'!T734+'fhwa 1391 rev 06-22'!T771+'fhwa 1391 rev 06-22'!T808+'fhwa 1391 rev 06-22'!T845+'fhwa 1391 rev 06-22'!T882+'fhwa 1391 rev 06-22'!T919+'fhwa 1391 rev 06-22'!T956+'fhwa 1391 rev 06-22'!T993+'fhwa 1391 rev 06-22'!T1030+'fhwa 1391 rev 06-22'!T1067+'fhwa 1391 rev 06-22'!T1104+'fhwa 1391 rev 06-22'!T1141+'fhwa 1391 rev 06-22'!T1178+'fhwa 1391 rev 06-22'!T1215+'fhwa 1391 rev 06-22'!T1252+'fhwa 1391 rev 06-22'!T1289+'fhwa 1391 rev 06-22'!T1326+'fhwa 1391 rev 06-22'!T1363+'fhwa 1391 rev 06-22'!T1400+'fhwa 1391 rev 06-22'!T1437+'fhwa 1391 rev 06-22'!T1474+'fhwa 1391 rev 06-22'!T1511+'fhwa 1391 rev 06-22'!T1548+'fhwa 1391 rev 06-22'!T1585+'fhwa 1391 rev 06-22'!T1622+'fhwa 1391 rev 06-22'!T1659+'fhwa 1391 rev 06-22'!T1696+'fhwa 1391 rev 06-22'!T1733+'fhwa 1391 rev 06-22'!T1770+'fhwa 1391 rev 06-22'!T1807+'fhwa 1391 rev 06-22'!T1844+'fhwa 1391 rev 06-22'!T1881+'fhwa 1391 rev 06-22'!T1918+'fhwa 1391 rev 06-22'!T1955+'fhwa 1391 rev 06-22'!T1992+'fhwa 1391 rev 06-22'!T2029+'fhwa 1391 rev 06-22'!T2066+'fhwa 1391 rev 06-22'!T2103+'fhwa 1391 rev 06-22'!T2140+'fhwa 1391 rev 06-22'!T2177+'fhwa 1391 rev 06-22'!T2214+'fhwa 1391 rev 06-22'!T2251+'fhwa 1391 rev 06-22'!T2288+'fhwa 1391 rev 06-22'!T2325+'fhwa 1391 rev 06-22'!T2362+'fhwa 1391 rev 06-22'!T2399+'fhwa 1391 rev 06-22'!T2436+'fhwa 1391 rev 06-22'!T2473+'fhwa 1391 rev 06-22'!T2510+'fhwa 1391 rev 06-22'!T2547+'fhwa 1391 rev 06-22'!T2584</f>
        <v>0</v>
      </c>
      <c r="V27" s="103">
        <f>'fhwa 1391 rev 06-22'!U31+'fhwa 1391 rev 06-22'!U68+'fhwa 1391 rev 06-22'!U105+'fhwa 1391 rev 06-22'!U142+'fhwa 1391 rev 06-22'!U179+'fhwa 1391 rev 06-22'!U216+'fhwa 1391 rev 06-22'!U253+'fhwa 1391 rev 06-22'!U290+'fhwa 1391 rev 06-22'!U327+'fhwa 1391 rev 06-22'!U364+'fhwa 1391 rev 06-22'!U401+'fhwa 1391 rev 06-22'!U438+'fhwa 1391 rev 06-22'!U475+'fhwa 1391 rev 06-22'!U512+'fhwa 1391 rev 06-22'!U549+'fhwa 1391 rev 06-22'!U586+'fhwa 1391 rev 06-22'!U623+'fhwa 1391 rev 06-22'!U660+'fhwa 1391 rev 06-22'!U697+'fhwa 1391 rev 06-22'!U734+'fhwa 1391 rev 06-22'!U771+'fhwa 1391 rev 06-22'!U808+'fhwa 1391 rev 06-22'!U845+'fhwa 1391 rev 06-22'!U882+'fhwa 1391 rev 06-22'!U919+'fhwa 1391 rev 06-22'!U956+'fhwa 1391 rev 06-22'!U993+'fhwa 1391 rev 06-22'!U1030+'fhwa 1391 rev 06-22'!U1067+'fhwa 1391 rev 06-22'!U1104+'fhwa 1391 rev 06-22'!U1141+'fhwa 1391 rev 06-22'!U1178+'fhwa 1391 rev 06-22'!U1215+'fhwa 1391 rev 06-22'!U1252+'fhwa 1391 rev 06-22'!U1289+'fhwa 1391 rev 06-22'!U1326+'fhwa 1391 rev 06-22'!U1363+'fhwa 1391 rev 06-22'!U1400+'fhwa 1391 rev 06-22'!U1437+'fhwa 1391 rev 06-22'!U1474+'fhwa 1391 rev 06-22'!U1511+'fhwa 1391 rev 06-22'!U1548+'fhwa 1391 rev 06-22'!U1585+'fhwa 1391 rev 06-22'!U1622+'fhwa 1391 rev 06-22'!U1659+'fhwa 1391 rev 06-22'!U1696+'fhwa 1391 rev 06-22'!U1733+'fhwa 1391 rev 06-22'!U1770+'fhwa 1391 rev 06-22'!U1807+'fhwa 1391 rev 06-22'!U1844+'fhwa 1391 rev 06-22'!U1881+'fhwa 1391 rev 06-22'!U1918+'fhwa 1391 rev 06-22'!U1955+'fhwa 1391 rev 06-22'!U1992+'fhwa 1391 rev 06-22'!U2029+'fhwa 1391 rev 06-22'!U2066+'fhwa 1391 rev 06-22'!U2103+'fhwa 1391 rev 06-22'!U2140+'fhwa 1391 rev 06-22'!U2177+'fhwa 1391 rev 06-22'!U2214+'fhwa 1391 rev 06-22'!U2251+'fhwa 1391 rev 06-22'!U2288+'fhwa 1391 rev 06-22'!U2325+'fhwa 1391 rev 06-22'!U2362+'fhwa 1391 rev 06-22'!U2399+'fhwa 1391 rev 06-22'!U2436+'fhwa 1391 rev 06-22'!U2473+'fhwa 1391 rev 06-22'!U2510+'fhwa 1391 rev 06-22'!U2547+'fhwa 1391 rev 06-22'!U2584</f>
        <v>0</v>
      </c>
      <c r="W27" s="104">
        <f>'fhwa 1391 rev 06-22'!V31+'fhwa 1391 rev 06-22'!V68+'fhwa 1391 rev 06-22'!V105+'fhwa 1391 rev 06-22'!V142+'fhwa 1391 rev 06-22'!V179+'fhwa 1391 rev 06-22'!V216+'fhwa 1391 rev 06-22'!V253+'fhwa 1391 rev 06-22'!V290+'fhwa 1391 rev 06-22'!V327+'fhwa 1391 rev 06-22'!V364+'fhwa 1391 rev 06-22'!V401+'fhwa 1391 rev 06-22'!V438+'fhwa 1391 rev 06-22'!V475+'fhwa 1391 rev 06-22'!V512+'fhwa 1391 rev 06-22'!V549+'fhwa 1391 rev 06-22'!V586+'fhwa 1391 rev 06-22'!V623+'fhwa 1391 rev 06-22'!V660+'fhwa 1391 rev 06-22'!V697+'fhwa 1391 rev 06-22'!V734+'fhwa 1391 rev 06-22'!V771+'fhwa 1391 rev 06-22'!V808+'fhwa 1391 rev 06-22'!V845+'fhwa 1391 rev 06-22'!V882+'fhwa 1391 rev 06-22'!V919+'fhwa 1391 rev 06-22'!V956+'fhwa 1391 rev 06-22'!V993+'fhwa 1391 rev 06-22'!V1030+'fhwa 1391 rev 06-22'!V1067+'fhwa 1391 rev 06-22'!V1104+'fhwa 1391 rev 06-22'!V1141+'fhwa 1391 rev 06-22'!V1178+'fhwa 1391 rev 06-22'!V1215+'fhwa 1391 rev 06-22'!V1252+'fhwa 1391 rev 06-22'!V1289+'fhwa 1391 rev 06-22'!V1326+'fhwa 1391 rev 06-22'!V1363+'fhwa 1391 rev 06-22'!V1400+'fhwa 1391 rev 06-22'!V1437+'fhwa 1391 rev 06-22'!V1474+'fhwa 1391 rev 06-22'!V1511+'fhwa 1391 rev 06-22'!V1548+'fhwa 1391 rev 06-22'!V1585+'fhwa 1391 rev 06-22'!V1622+'fhwa 1391 rev 06-22'!V1659+'fhwa 1391 rev 06-22'!V1696+'fhwa 1391 rev 06-22'!V1733+'fhwa 1391 rev 06-22'!V1770+'fhwa 1391 rev 06-22'!V1807+'fhwa 1391 rev 06-22'!V1844+'fhwa 1391 rev 06-22'!V1881+'fhwa 1391 rev 06-22'!V1918+'fhwa 1391 rev 06-22'!V1955+'fhwa 1391 rev 06-22'!V1992+'fhwa 1391 rev 06-22'!V2029+'fhwa 1391 rev 06-22'!V2066+'fhwa 1391 rev 06-22'!V2103+'fhwa 1391 rev 06-22'!V2140+'fhwa 1391 rev 06-22'!V2177+'fhwa 1391 rev 06-22'!V2214+'fhwa 1391 rev 06-22'!V2251+'fhwa 1391 rev 06-22'!V2288+'fhwa 1391 rev 06-22'!V2325+'fhwa 1391 rev 06-22'!V2362+'fhwa 1391 rev 06-22'!V2399+'fhwa 1391 rev 06-22'!V2436+'fhwa 1391 rev 06-22'!V2473+'fhwa 1391 rev 06-22'!V2510+'fhwa 1391 rev 06-22'!V2547+'fhwa 1391 rev 06-22'!V2584</f>
        <v>0</v>
      </c>
      <c r="X27" s="98">
        <f>'fhwa 1391 rev 06-22'!W31+'fhwa 1391 rev 06-22'!W68+'fhwa 1391 rev 06-22'!W105+'fhwa 1391 rev 06-22'!W142+'fhwa 1391 rev 06-22'!W179+'fhwa 1391 rev 06-22'!W216+'fhwa 1391 rev 06-22'!W253+'fhwa 1391 rev 06-22'!W290+'fhwa 1391 rev 06-22'!W327+'fhwa 1391 rev 06-22'!W364+'fhwa 1391 rev 06-22'!W401+'fhwa 1391 rev 06-22'!W438+'fhwa 1391 rev 06-22'!W475+'fhwa 1391 rev 06-22'!W512+'fhwa 1391 rev 06-22'!W549+'fhwa 1391 rev 06-22'!W586+'fhwa 1391 rev 06-22'!W623+'fhwa 1391 rev 06-22'!W660+'fhwa 1391 rev 06-22'!W697+'fhwa 1391 rev 06-22'!W734+'fhwa 1391 rev 06-22'!W771+'fhwa 1391 rev 06-22'!W808+'fhwa 1391 rev 06-22'!W845+'fhwa 1391 rev 06-22'!W882+'fhwa 1391 rev 06-22'!W919+'fhwa 1391 rev 06-22'!W956+'fhwa 1391 rev 06-22'!W993+'fhwa 1391 rev 06-22'!W1030+'fhwa 1391 rev 06-22'!W1067+'fhwa 1391 rev 06-22'!W1104+'fhwa 1391 rev 06-22'!W1141+'fhwa 1391 rev 06-22'!W1178+'fhwa 1391 rev 06-22'!W1215+'fhwa 1391 rev 06-22'!W1252+'fhwa 1391 rev 06-22'!W1289+'fhwa 1391 rev 06-22'!W1326+'fhwa 1391 rev 06-22'!W1363+'fhwa 1391 rev 06-22'!W1400+'fhwa 1391 rev 06-22'!W1437+'fhwa 1391 rev 06-22'!W1474+'fhwa 1391 rev 06-22'!W1511+'fhwa 1391 rev 06-22'!W1548+'fhwa 1391 rev 06-22'!W1585+'fhwa 1391 rev 06-22'!W1622+'fhwa 1391 rev 06-22'!W1659+'fhwa 1391 rev 06-22'!W1696+'fhwa 1391 rev 06-22'!W1733+'fhwa 1391 rev 06-22'!W1770+'fhwa 1391 rev 06-22'!W1807+'fhwa 1391 rev 06-22'!W1844+'fhwa 1391 rev 06-22'!W1881+'fhwa 1391 rev 06-22'!W1918+'fhwa 1391 rev 06-22'!W1955+'fhwa 1391 rev 06-22'!W1992+'fhwa 1391 rev 06-22'!W2029+'fhwa 1391 rev 06-22'!W2066+'fhwa 1391 rev 06-22'!W2103+'fhwa 1391 rev 06-22'!W2140+'fhwa 1391 rev 06-22'!W2177+'fhwa 1391 rev 06-22'!W2214+'fhwa 1391 rev 06-22'!W2251+'fhwa 1391 rev 06-22'!W2288+'fhwa 1391 rev 06-22'!W2325+'fhwa 1391 rev 06-22'!W2362+'fhwa 1391 rev 06-22'!W2399+'fhwa 1391 rev 06-22'!W2436+'fhwa 1391 rev 06-22'!W2473+'fhwa 1391 rev 06-22'!W2510+'fhwa 1391 rev 06-22'!W2547+'fhwa 1391 rev 06-22'!W2584</f>
        <v>0</v>
      </c>
      <c r="AA27" s="20">
        <f>S17</f>
        <v>0</v>
      </c>
      <c r="AB27" t="s">
        <v>48</v>
      </c>
      <c r="AC27" s="19" t="s">
        <v>67</v>
      </c>
      <c r="AD27" s="19" t="s">
        <v>70</v>
      </c>
      <c r="AE27" s="19"/>
      <c r="AL27" t="s">
        <v>71</v>
      </c>
    </row>
    <row r="28" spans="2:38" ht="16.5" thickBot="1" x14ac:dyDescent="0.25">
      <c r="B28" s="13" t="s">
        <v>19</v>
      </c>
      <c r="C28" s="116">
        <f t="shared" si="0"/>
        <v>0</v>
      </c>
      <c r="D28" s="117">
        <f t="shared" si="0"/>
        <v>0</v>
      </c>
      <c r="E28" s="118">
        <f t="shared" si="1"/>
        <v>0</v>
      </c>
      <c r="F28" s="117">
        <f t="shared" si="1"/>
        <v>0</v>
      </c>
      <c r="G28" s="97">
        <f>'fhwa 1391 rev 06-22'!F32+'fhwa 1391 rev 06-22'!F69+'fhwa 1391 rev 06-22'!F106+'fhwa 1391 rev 06-22'!F143+'fhwa 1391 rev 06-22'!F180+'fhwa 1391 rev 06-22'!F217+'fhwa 1391 rev 06-22'!F254+'fhwa 1391 rev 06-22'!F291+'fhwa 1391 rev 06-22'!F328+'fhwa 1391 rev 06-22'!F365+'fhwa 1391 rev 06-22'!F402+'fhwa 1391 rev 06-22'!F439+'fhwa 1391 rev 06-22'!F476+'fhwa 1391 rev 06-22'!F513+'fhwa 1391 rev 06-22'!F550+'fhwa 1391 rev 06-22'!F587+'fhwa 1391 rev 06-22'!F624+'fhwa 1391 rev 06-22'!F661+'fhwa 1391 rev 06-22'!F698+'fhwa 1391 rev 06-22'!F735+'fhwa 1391 rev 06-22'!F772+'fhwa 1391 rev 06-22'!F809+'fhwa 1391 rev 06-22'!F846+'fhwa 1391 rev 06-22'!F883+'fhwa 1391 rev 06-22'!F920+'fhwa 1391 rev 06-22'!F957+'fhwa 1391 rev 06-22'!F994+'fhwa 1391 rev 06-22'!F1031+'fhwa 1391 rev 06-22'!F1068+'fhwa 1391 rev 06-22'!F1105+'fhwa 1391 rev 06-22'!F1142+'fhwa 1391 rev 06-22'!F1179+'fhwa 1391 rev 06-22'!F1216+'fhwa 1391 rev 06-22'!F1253+'fhwa 1391 rev 06-22'!F1290+'fhwa 1391 rev 06-22'!F1327+'fhwa 1391 rev 06-22'!F1364+'fhwa 1391 rev 06-22'!F1401+'fhwa 1391 rev 06-22'!F1438+'fhwa 1391 rev 06-22'!F1475+'fhwa 1391 rev 06-22'!F1512+'fhwa 1391 rev 06-22'!F1549+'fhwa 1391 rev 06-22'!F1586+'fhwa 1391 rev 06-22'!F1623+'fhwa 1391 rev 06-22'!F1660+'fhwa 1391 rev 06-22'!F1697+'fhwa 1391 rev 06-22'!F1734+'fhwa 1391 rev 06-22'!F1771+'fhwa 1391 rev 06-22'!F1808+'fhwa 1391 rev 06-22'!F1845+'fhwa 1391 rev 06-22'!F1882+'fhwa 1391 rev 06-22'!F1919+'fhwa 1391 rev 06-22'!F1956+'fhwa 1391 rev 06-22'!F1993+'fhwa 1391 rev 06-22'!F2030+'fhwa 1391 rev 06-22'!F2067+'fhwa 1391 rev 06-22'!F2104+'fhwa 1391 rev 06-22'!F2141+'fhwa 1391 rev 06-22'!F2178+'fhwa 1391 rev 06-22'!F2215+'fhwa 1391 rev 06-22'!F2252+'fhwa 1391 rev 06-22'!F2289+'fhwa 1391 rev 06-22'!F2326+'fhwa 1391 rev 06-22'!F2363+'fhwa 1391 rev 06-22'!F2400+'fhwa 1391 rev 06-22'!F2437+'fhwa 1391 rev 06-22'!F2474+'fhwa 1391 rev 06-22'!F2511+'fhwa 1391 rev 06-22'!F2548+'fhwa 1391 rev 06-22'!F2585</f>
        <v>0</v>
      </c>
      <c r="H28" s="98">
        <f>'fhwa 1391 rev 06-22'!G32+'fhwa 1391 rev 06-22'!G69+'fhwa 1391 rev 06-22'!G106+'fhwa 1391 rev 06-22'!G143+'fhwa 1391 rev 06-22'!G180+'fhwa 1391 rev 06-22'!G217+'fhwa 1391 rev 06-22'!G254+'fhwa 1391 rev 06-22'!G291+'fhwa 1391 rev 06-22'!G328+'fhwa 1391 rev 06-22'!G365+'fhwa 1391 rev 06-22'!G402+'fhwa 1391 rev 06-22'!G439+'fhwa 1391 rev 06-22'!G476+'fhwa 1391 rev 06-22'!G513+'fhwa 1391 rev 06-22'!G550+'fhwa 1391 rev 06-22'!G587+'fhwa 1391 rev 06-22'!G624+'fhwa 1391 rev 06-22'!G661+'fhwa 1391 rev 06-22'!G698+'fhwa 1391 rev 06-22'!G735+'fhwa 1391 rev 06-22'!G772+'fhwa 1391 rev 06-22'!G809+'fhwa 1391 rev 06-22'!G846+'fhwa 1391 rev 06-22'!G883+'fhwa 1391 rev 06-22'!G920+'fhwa 1391 rev 06-22'!G957+'fhwa 1391 rev 06-22'!G994+'fhwa 1391 rev 06-22'!G1031+'fhwa 1391 rev 06-22'!G1068+'fhwa 1391 rev 06-22'!G1105+'fhwa 1391 rev 06-22'!G1142+'fhwa 1391 rev 06-22'!G1179+'fhwa 1391 rev 06-22'!G1216+'fhwa 1391 rev 06-22'!G1253+'fhwa 1391 rev 06-22'!G1290+'fhwa 1391 rev 06-22'!G1327+'fhwa 1391 rev 06-22'!G1364+'fhwa 1391 rev 06-22'!G1401+'fhwa 1391 rev 06-22'!G1438+'fhwa 1391 rev 06-22'!G1475+'fhwa 1391 rev 06-22'!G1512+'fhwa 1391 rev 06-22'!G1549+'fhwa 1391 rev 06-22'!G1586+'fhwa 1391 rev 06-22'!G1623+'fhwa 1391 rev 06-22'!G1660+'fhwa 1391 rev 06-22'!G1697+'fhwa 1391 rev 06-22'!G1734+'fhwa 1391 rev 06-22'!G1771+'fhwa 1391 rev 06-22'!G1808+'fhwa 1391 rev 06-22'!G1845+'fhwa 1391 rev 06-22'!G1882+'fhwa 1391 rev 06-22'!G1919+'fhwa 1391 rev 06-22'!G1956+'fhwa 1391 rev 06-22'!G1993+'fhwa 1391 rev 06-22'!G2030+'fhwa 1391 rev 06-22'!G2067+'fhwa 1391 rev 06-22'!G2104+'fhwa 1391 rev 06-22'!G2141+'fhwa 1391 rev 06-22'!G2178+'fhwa 1391 rev 06-22'!G2215+'fhwa 1391 rev 06-22'!G2252+'fhwa 1391 rev 06-22'!G2289+'fhwa 1391 rev 06-22'!G2326+'fhwa 1391 rev 06-22'!G2363+'fhwa 1391 rev 06-22'!G2400+'fhwa 1391 rev 06-22'!G2437+'fhwa 1391 rev 06-22'!G2474+'fhwa 1391 rev 06-22'!G2511+'fhwa 1391 rev 06-22'!G2548+'fhwa 1391 rev 06-22'!G2585</f>
        <v>0</v>
      </c>
      <c r="I28" s="99">
        <f>'fhwa 1391 rev 06-22'!H32+'fhwa 1391 rev 06-22'!H69+'fhwa 1391 rev 06-22'!H106+'fhwa 1391 rev 06-22'!H143+'fhwa 1391 rev 06-22'!H180+'fhwa 1391 rev 06-22'!H217+'fhwa 1391 rev 06-22'!H254+'fhwa 1391 rev 06-22'!H291+'fhwa 1391 rev 06-22'!H328+'fhwa 1391 rev 06-22'!H365+'fhwa 1391 rev 06-22'!H402+'fhwa 1391 rev 06-22'!H439+'fhwa 1391 rev 06-22'!H476+'fhwa 1391 rev 06-22'!H513+'fhwa 1391 rev 06-22'!H550+'fhwa 1391 rev 06-22'!H587+'fhwa 1391 rev 06-22'!H624+'fhwa 1391 rev 06-22'!H661+'fhwa 1391 rev 06-22'!H698+'fhwa 1391 rev 06-22'!H735+'fhwa 1391 rev 06-22'!H772+'fhwa 1391 rev 06-22'!H809+'fhwa 1391 rev 06-22'!H846+'fhwa 1391 rev 06-22'!H883+'fhwa 1391 rev 06-22'!H920+'fhwa 1391 rev 06-22'!H957+'fhwa 1391 rev 06-22'!H994+'fhwa 1391 rev 06-22'!H1031+'fhwa 1391 rev 06-22'!H1068+'fhwa 1391 rev 06-22'!H1105+'fhwa 1391 rev 06-22'!H1142+'fhwa 1391 rev 06-22'!H1179+'fhwa 1391 rev 06-22'!H1216+'fhwa 1391 rev 06-22'!H1253+'fhwa 1391 rev 06-22'!H1290+'fhwa 1391 rev 06-22'!H1327+'fhwa 1391 rev 06-22'!H1364+'fhwa 1391 rev 06-22'!H1401+'fhwa 1391 rev 06-22'!H1438+'fhwa 1391 rev 06-22'!H1475+'fhwa 1391 rev 06-22'!H1512+'fhwa 1391 rev 06-22'!H1549+'fhwa 1391 rev 06-22'!H1586+'fhwa 1391 rev 06-22'!H1623+'fhwa 1391 rev 06-22'!H1660+'fhwa 1391 rev 06-22'!H1697+'fhwa 1391 rev 06-22'!H1734+'fhwa 1391 rev 06-22'!H1771+'fhwa 1391 rev 06-22'!H1808+'fhwa 1391 rev 06-22'!H1845+'fhwa 1391 rev 06-22'!H1882+'fhwa 1391 rev 06-22'!H1919+'fhwa 1391 rev 06-22'!H1956+'fhwa 1391 rev 06-22'!H1993+'fhwa 1391 rev 06-22'!H2030+'fhwa 1391 rev 06-22'!H2067+'fhwa 1391 rev 06-22'!H2104+'fhwa 1391 rev 06-22'!H2141+'fhwa 1391 rev 06-22'!H2178+'fhwa 1391 rev 06-22'!H2215+'fhwa 1391 rev 06-22'!H2252+'fhwa 1391 rev 06-22'!H2289+'fhwa 1391 rev 06-22'!H2326+'fhwa 1391 rev 06-22'!H2363+'fhwa 1391 rev 06-22'!H2400+'fhwa 1391 rev 06-22'!H2437+'fhwa 1391 rev 06-22'!H2474+'fhwa 1391 rev 06-22'!H2511+'fhwa 1391 rev 06-22'!H2548+'fhwa 1391 rev 06-22'!H2585</f>
        <v>0</v>
      </c>
      <c r="J28" s="98">
        <f>'fhwa 1391 rev 06-22'!I32+'fhwa 1391 rev 06-22'!I69+'fhwa 1391 rev 06-22'!I106+'fhwa 1391 rev 06-22'!I143+'fhwa 1391 rev 06-22'!I180+'fhwa 1391 rev 06-22'!I217+'fhwa 1391 rev 06-22'!I254+'fhwa 1391 rev 06-22'!I291+'fhwa 1391 rev 06-22'!I328+'fhwa 1391 rev 06-22'!I365+'fhwa 1391 rev 06-22'!I402+'fhwa 1391 rev 06-22'!I439+'fhwa 1391 rev 06-22'!I476+'fhwa 1391 rev 06-22'!I513+'fhwa 1391 rev 06-22'!I550+'fhwa 1391 rev 06-22'!I587+'fhwa 1391 rev 06-22'!I624+'fhwa 1391 rev 06-22'!I661+'fhwa 1391 rev 06-22'!I698+'fhwa 1391 rev 06-22'!I735+'fhwa 1391 rev 06-22'!I772+'fhwa 1391 rev 06-22'!I809+'fhwa 1391 rev 06-22'!I846+'fhwa 1391 rev 06-22'!I883+'fhwa 1391 rev 06-22'!I920+'fhwa 1391 rev 06-22'!I957+'fhwa 1391 rev 06-22'!I994+'fhwa 1391 rev 06-22'!I1031+'fhwa 1391 rev 06-22'!I1068+'fhwa 1391 rev 06-22'!I1105+'fhwa 1391 rev 06-22'!I1142+'fhwa 1391 rev 06-22'!I1179+'fhwa 1391 rev 06-22'!I1216+'fhwa 1391 rev 06-22'!I1253+'fhwa 1391 rev 06-22'!I1290+'fhwa 1391 rev 06-22'!I1327+'fhwa 1391 rev 06-22'!I1364+'fhwa 1391 rev 06-22'!I1401+'fhwa 1391 rev 06-22'!I1438+'fhwa 1391 rev 06-22'!I1475+'fhwa 1391 rev 06-22'!I1512+'fhwa 1391 rev 06-22'!I1549+'fhwa 1391 rev 06-22'!I1586+'fhwa 1391 rev 06-22'!I1623+'fhwa 1391 rev 06-22'!I1660+'fhwa 1391 rev 06-22'!I1697+'fhwa 1391 rev 06-22'!I1734+'fhwa 1391 rev 06-22'!I1771+'fhwa 1391 rev 06-22'!I1808+'fhwa 1391 rev 06-22'!I1845+'fhwa 1391 rev 06-22'!I1882+'fhwa 1391 rev 06-22'!I1919+'fhwa 1391 rev 06-22'!I1956+'fhwa 1391 rev 06-22'!I1993+'fhwa 1391 rev 06-22'!I2030+'fhwa 1391 rev 06-22'!I2067+'fhwa 1391 rev 06-22'!I2104+'fhwa 1391 rev 06-22'!I2141+'fhwa 1391 rev 06-22'!I2178+'fhwa 1391 rev 06-22'!I2215+'fhwa 1391 rev 06-22'!I2252+'fhwa 1391 rev 06-22'!I2289+'fhwa 1391 rev 06-22'!I2326+'fhwa 1391 rev 06-22'!I2363+'fhwa 1391 rev 06-22'!I2400+'fhwa 1391 rev 06-22'!I2437+'fhwa 1391 rev 06-22'!I2474+'fhwa 1391 rev 06-22'!I2511+'fhwa 1391 rev 06-22'!I2548+'fhwa 1391 rev 06-22'!I2585</f>
        <v>0</v>
      </c>
      <c r="K28" s="99">
        <f>'fhwa 1391 rev 06-22'!J32+'fhwa 1391 rev 06-22'!J69+'fhwa 1391 rev 06-22'!J106+'fhwa 1391 rev 06-22'!J143+'fhwa 1391 rev 06-22'!J180+'fhwa 1391 rev 06-22'!J217+'fhwa 1391 rev 06-22'!J254+'fhwa 1391 rev 06-22'!J291+'fhwa 1391 rev 06-22'!J328+'fhwa 1391 rev 06-22'!J365+'fhwa 1391 rev 06-22'!J402+'fhwa 1391 rev 06-22'!J439+'fhwa 1391 rev 06-22'!J476+'fhwa 1391 rev 06-22'!J513+'fhwa 1391 rev 06-22'!J550+'fhwa 1391 rev 06-22'!J587+'fhwa 1391 rev 06-22'!J624+'fhwa 1391 rev 06-22'!J661+'fhwa 1391 rev 06-22'!J698+'fhwa 1391 rev 06-22'!J735+'fhwa 1391 rev 06-22'!J772+'fhwa 1391 rev 06-22'!J809+'fhwa 1391 rev 06-22'!J846+'fhwa 1391 rev 06-22'!J883+'fhwa 1391 rev 06-22'!J920+'fhwa 1391 rev 06-22'!J957+'fhwa 1391 rev 06-22'!J994+'fhwa 1391 rev 06-22'!J1031+'fhwa 1391 rev 06-22'!J1068+'fhwa 1391 rev 06-22'!J1105+'fhwa 1391 rev 06-22'!J1142+'fhwa 1391 rev 06-22'!J1179+'fhwa 1391 rev 06-22'!J1216+'fhwa 1391 rev 06-22'!J1253+'fhwa 1391 rev 06-22'!J1290+'fhwa 1391 rev 06-22'!J1327+'fhwa 1391 rev 06-22'!J1364+'fhwa 1391 rev 06-22'!J1401+'fhwa 1391 rev 06-22'!J1438+'fhwa 1391 rev 06-22'!J1475+'fhwa 1391 rev 06-22'!J1512+'fhwa 1391 rev 06-22'!J1549+'fhwa 1391 rev 06-22'!J1586+'fhwa 1391 rev 06-22'!J1623+'fhwa 1391 rev 06-22'!J1660+'fhwa 1391 rev 06-22'!J1697+'fhwa 1391 rev 06-22'!J1734+'fhwa 1391 rev 06-22'!J1771+'fhwa 1391 rev 06-22'!J1808+'fhwa 1391 rev 06-22'!J1845+'fhwa 1391 rev 06-22'!J1882+'fhwa 1391 rev 06-22'!J1919+'fhwa 1391 rev 06-22'!J1956+'fhwa 1391 rev 06-22'!J1993+'fhwa 1391 rev 06-22'!J2030+'fhwa 1391 rev 06-22'!J2067+'fhwa 1391 rev 06-22'!J2104+'fhwa 1391 rev 06-22'!J2141+'fhwa 1391 rev 06-22'!J2178+'fhwa 1391 rev 06-22'!J2215+'fhwa 1391 rev 06-22'!J2252+'fhwa 1391 rev 06-22'!J2289+'fhwa 1391 rev 06-22'!J2326+'fhwa 1391 rev 06-22'!J2363+'fhwa 1391 rev 06-22'!J2400+'fhwa 1391 rev 06-22'!J2437+'fhwa 1391 rev 06-22'!J2474+'fhwa 1391 rev 06-22'!J2511+'fhwa 1391 rev 06-22'!J2548+'fhwa 1391 rev 06-22'!J2585</f>
        <v>0</v>
      </c>
      <c r="L28" s="98">
        <f>'fhwa 1391 rev 06-22'!K32+'fhwa 1391 rev 06-22'!K69+'fhwa 1391 rev 06-22'!K106+'fhwa 1391 rev 06-22'!K143+'fhwa 1391 rev 06-22'!K180+'fhwa 1391 rev 06-22'!K217+'fhwa 1391 rev 06-22'!K254+'fhwa 1391 rev 06-22'!K291+'fhwa 1391 rev 06-22'!K328+'fhwa 1391 rev 06-22'!K365+'fhwa 1391 rev 06-22'!K402+'fhwa 1391 rev 06-22'!K439+'fhwa 1391 rev 06-22'!K476+'fhwa 1391 rev 06-22'!K513+'fhwa 1391 rev 06-22'!K550+'fhwa 1391 rev 06-22'!K587+'fhwa 1391 rev 06-22'!K624+'fhwa 1391 rev 06-22'!K661+'fhwa 1391 rev 06-22'!K698+'fhwa 1391 rev 06-22'!K735+'fhwa 1391 rev 06-22'!K772+'fhwa 1391 rev 06-22'!K809+'fhwa 1391 rev 06-22'!K846+'fhwa 1391 rev 06-22'!K883+'fhwa 1391 rev 06-22'!K920+'fhwa 1391 rev 06-22'!K957+'fhwa 1391 rev 06-22'!K994+'fhwa 1391 rev 06-22'!K1031+'fhwa 1391 rev 06-22'!K1068+'fhwa 1391 rev 06-22'!K1105+'fhwa 1391 rev 06-22'!K1142+'fhwa 1391 rev 06-22'!K1179+'fhwa 1391 rev 06-22'!K1216+'fhwa 1391 rev 06-22'!K1253+'fhwa 1391 rev 06-22'!K1290+'fhwa 1391 rev 06-22'!K1327+'fhwa 1391 rev 06-22'!K1364+'fhwa 1391 rev 06-22'!K1401+'fhwa 1391 rev 06-22'!K1438+'fhwa 1391 rev 06-22'!K1475+'fhwa 1391 rev 06-22'!K1512+'fhwa 1391 rev 06-22'!K1549+'fhwa 1391 rev 06-22'!K1586+'fhwa 1391 rev 06-22'!K1623+'fhwa 1391 rev 06-22'!K1660+'fhwa 1391 rev 06-22'!K1697+'fhwa 1391 rev 06-22'!K1734+'fhwa 1391 rev 06-22'!K1771+'fhwa 1391 rev 06-22'!K1808+'fhwa 1391 rev 06-22'!K1845+'fhwa 1391 rev 06-22'!K1882+'fhwa 1391 rev 06-22'!K1919+'fhwa 1391 rev 06-22'!K1956+'fhwa 1391 rev 06-22'!K1993+'fhwa 1391 rev 06-22'!K2030+'fhwa 1391 rev 06-22'!K2067+'fhwa 1391 rev 06-22'!K2104+'fhwa 1391 rev 06-22'!K2141+'fhwa 1391 rev 06-22'!K2178+'fhwa 1391 rev 06-22'!K2215+'fhwa 1391 rev 06-22'!K2252+'fhwa 1391 rev 06-22'!K2289+'fhwa 1391 rev 06-22'!K2326+'fhwa 1391 rev 06-22'!K2363+'fhwa 1391 rev 06-22'!K2400+'fhwa 1391 rev 06-22'!K2437+'fhwa 1391 rev 06-22'!K2474+'fhwa 1391 rev 06-22'!K2511+'fhwa 1391 rev 06-22'!K2548+'fhwa 1391 rev 06-22'!K2585</f>
        <v>0</v>
      </c>
      <c r="M28" s="99">
        <f>'fhwa 1391 rev 06-22'!L32+'fhwa 1391 rev 06-22'!L69+'fhwa 1391 rev 06-22'!L106+'fhwa 1391 rev 06-22'!L143+'fhwa 1391 rev 06-22'!L180+'fhwa 1391 rev 06-22'!L217+'fhwa 1391 rev 06-22'!L254+'fhwa 1391 rev 06-22'!L291+'fhwa 1391 rev 06-22'!L328+'fhwa 1391 rev 06-22'!L365+'fhwa 1391 rev 06-22'!L402+'fhwa 1391 rev 06-22'!L439+'fhwa 1391 rev 06-22'!L476+'fhwa 1391 rev 06-22'!L513+'fhwa 1391 rev 06-22'!L550+'fhwa 1391 rev 06-22'!L587+'fhwa 1391 rev 06-22'!L624+'fhwa 1391 rev 06-22'!L661+'fhwa 1391 rev 06-22'!L698+'fhwa 1391 rev 06-22'!L735+'fhwa 1391 rev 06-22'!L772+'fhwa 1391 rev 06-22'!L809+'fhwa 1391 rev 06-22'!L846+'fhwa 1391 rev 06-22'!L883+'fhwa 1391 rev 06-22'!L920+'fhwa 1391 rev 06-22'!L957+'fhwa 1391 rev 06-22'!L994+'fhwa 1391 rev 06-22'!L1031+'fhwa 1391 rev 06-22'!L1068+'fhwa 1391 rev 06-22'!L1105+'fhwa 1391 rev 06-22'!L1142+'fhwa 1391 rev 06-22'!L1179+'fhwa 1391 rev 06-22'!L1216+'fhwa 1391 rev 06-22'!L1253+'fhwa 1391 rev 06-22'!L1290+'fhwa 1391 rev 06-22'!L1327+'fhwa 1391 rev 06-22'!L1364+'fhwa 1391 rev 06-22'!L1401+'fhwa 1391 rev 06-22'!L1438+'fhwa 1391 rev 06-22'!L1475+'fhwa 1391 rev 06-22'!L1512+'fhwa 1391 rev 06-22'!L1549+'fhwa 1391 rev 06-22'!L1586+'fhwa 1391 rev 06-22'!L1623+'fhwa 1391 rev 06-22'!L1660+'fhwa 1391 rev 06-22'!L1697+'fhwa 1391 rev 06-22'!L1734+'fhwa 1391 rev 06-22'!L1771+'fhwa 1391 rev 06-22'!L1808+'fhwa 1391 rev 06-22'!L1845+'fhwa 1391 rev 06-22'!L1882+'fhwa 1391 rev 06-22'!L1919+'fhwa 1391 rev 06-22'!L1956+'fhwa 1391 rev 06-22'!L1993+'fhwa 1391 rev 06-22'!L2030+'fhwa 1391 rev 06-22'!L2067+'fhwa 1391 rev 06-22'!L2104+'fhwa 1391 rev 06-22'!L2141+'fhwa 1391 rev 06-22'!L2178+'fhwa 1391 rev 06-22'!L2215+'fhwa 1391 rev 06-22'!L2252+'fhwa 1391 rev 06-22'!L2289+'fhwa 1391 rev 06-22'!L2326+'fhwa 1391 rev 06-22'!L2363+'fhwa 1391 rev 06-22'!L2400+'fhwa 1391 rev 06-22'!L2437+'fhwa 1391 rev 06-22'!L2474+'fhwa 1391 rev 06-22'!L2511+'fhwa 1391 rev 06-22'!L2548+'fhwa 1391 rev 06-22'!L2585</f>
        <v>0</v>
      </c>
      <c r="N28" s="98">
        <f>'fhwa 1391 rev 06-22'!M32+'fhwa 1391 rev 06-22'!M69+'fhwa 1391 rev 06-22'!M106+'fhwa 1391 rev 06-22'!M143+'fhwa 1391 rev 06-22'!M180+'fhwa 1391 rev 06-22'!M217+'fhwa 1391 rev 06-22'!M254+'fhwa 1391 rev 06-22'!M291+'fhwa 1391 rev 06-22'!M328+'fhwa 1391 rev 06-22'!M365+'fhwa 1391 rev 06-22'!M402+'fhwa 1391 rev 06-22'!M439+'fhwa 1391 rev 06-22'!M476+'fhwa 1391 rev 06-22'!M513+'fhwa 1391 rev 06-22'!M550+'fhwa 1391 rev 06-22'!M587+'fhwa 1391 rev 06-22'!M624+'fhwa 1391 rev 06-22'!M661+'fhwa 1391 rev 06-22'!M698+'fhwa 1391 rev 06-22'!M735+'fhwa 1391 rev 06-22'!M772+'fhwa 1391 rev 06-22'!M809+'fhwa 1391 rev 06-22'!M846+'fhwa 1391 rev 06-22'!M883+'fhwa 1391 rev 06-22'!M920+'fhwa 1391 rev 06-22'!M957+'fhwa 1391 rev 06-22'!M994+'fhwa 1391 rev 06-22'!M1031+'fhwa 1391 rev 06-22'!M1068+'fhwa 1391 rev 06-22'!M1105+'fhwa 1391 rev 06-22'!M1142+'fhwa 1391 rev 06-22'!M1179+'fhwa 1391 rev 06-22'!M1216+'fhwa 1391 rev 06-22'!M1253+'fhwa 1391 rev 06-22'!M1290+'fhwa 1391 rev 06-22'!M1327+'fhwa 1391 rev 06-22'!M1364+'fhwa 1391 rev 06-22'!M1401+'fhwa 1391 rev 06-22'!M1438+'fhwa 1391 rev 06-22'!M1475+'fhwa 1391 rev 06-22'!M1512+'fhwa 1391 rev 06-22'!M1549+'fhwa 1391 rev 06-22'!M1586+'fhwa 1391 rev 06-22'!M1623+'fhwa 1391 rev 06-22'!M1660+'fhwa 1391 rev 06-22'!M1697+'fhwa 1391 rev 06-22'!M1734+'fhwa 1391 rev 06-22'!M1771+'fhwa 1391 rev 06-22'!M1808+'fhwa 1391 rev 06-22'!M1845+'fhwa 1391 rev 06-22'!M1882+'fhwa 1391 rev 06-22'!M1919+'fhwa 1391 rev 06-22'!M1956+'fhwa 1391 rev 06-22'!M1993+'fhwa 1391 rev 06-22'!M2030+'fhwa 1391 rev 06-22'!M2067+'fhwa 1391 rev 06-22'!M2104+'fhwa 1391 rev 06-22'!M2141+'fhwa 1391 rev 06-22'!M2178+'fhwa 1391 rev 06-22'!M2215+'fhwa 1391 rev 06-22'!M2252+'fhwa 1391 rev 06-22'!M2289+'fhwa 1391 rev 06-22'!M2326+'fhwa 1391 rev 06-22'!M2363+'fhwa 1391 rev 06-22'!M2400+'fhwa 1391 rev 06-22'!M2437+'fhwa 1391 rev 06-22'!M2474+'fhwa 1391 rev 06-22'!M2511+'fhwa 1391 rev 06-22'!M2548+'fhwa 1391 rev 06-22'!M2585</f>
        <v>0</v>
      </c>
      <c r="O28" s="99">
        <f>'fhwa 1391 rev 06-22'!N32+'fhwa 1391 rev 06-22'!N69+'fhwa 1391 rev 06-22'!N106+'fhwa 1391 rev 06-22'!N143+'fhwa 1391 rev 06-22'!N180+'fhwa 1391 rev 06-22'!N217+'fhwa 1391 rev 06-22'!N254+'fhwa 1391 rev 06-22'!N291+'fhwa 1391 rev 06-22'!N328+'fhwa 1391 rev 06-22'!N365+'fhwa 1391 rev 06-22'!N402+'fhwa 1391 rev 06-22'!N439+'fhwa 1391 rev 06-22'!N476+'fhwa 1391 rev 06-22'!N513+'fhwa 1391 rev 06-22'!N550+'fhwa 1391 rev 06-22'!N587+'fhwa 1391 rev 06-22'!N624+'fhwa 1391 rev 06-22'!N661+'fhwa 1391 rev 06-22'!N698+'fhwa 1391 rev 06-22'!N735+'fhwa 1391 rev 06-22'!N772+'fhwa 1391 rev 06-22'!N809+'fhwa 1391 rev 06-22'!N846+'fhwa 1391 rev 06-22'!N883+'fhwa 1391 rev 06-22'!N920+'fhwa 1391 rev 06-22'!N957+'fhwa 1391 rev 06-22'!N994+'fhwa 1391 rev 06-22'!N1031+'fhwa 1391 rev 06-22'!N1068+'fhwa 1391 rev 06-22'!N1105+'fhwa 1391 rev 06-22'!N1142+'fhwa 1391 rev 06-22'!N1179+'fhwa 1391 rev 06-22'!N1216+'fhwa 1391 rev 06-22'!N1253+'fhwa 1391 rev 06-22'!N1290+'fhwa 1391 rev 06-22'!N1327+'fhwa 1391 rev 06-22'!N1364+'fhwa 1391 rev 06-22'!N1401+'fhwa 1391 rev 06-22'!N1438+'fhwa 1391 rev 06-22'!N1475+'fhwa 1391 rev 06-22'!N1512+'fhwa 1391 rev 06-22'!N1549+'fhwa 1391 rev 06-22'!N1586+'fhwa 1391 rev 06-22'!N1623+'fhwa 1391 rev 06-22'!N1660+'fhwa 1391 rev 06-22'!N1697+'fhwa 1391 rev 06-22'!N1734+'fhwa 1391 rev 06-22'!N1771+'fhwa 1391 rev 06-22'!N1808+'fhwa 1391 rev 06-22'!N1845+'fhwa 1391 rev 06-22'!N1882+'fhwa 1391 rev 06-22'!N1919+'fhwa 1391 rev 06-22'!N1956+'fhwa 1391 rev 06-22'!N1993+'fhwa 1391 rev 06-22'!N2030+'fhwa 1391 rev 06-22'!N2067+'fhwa 1391 rev 06-22'!N2104+'fhwa 1391 rev 06-22'!N2141+'fhwa 1391 rev 06-22'!N2178+'fhwa 1391 rev 06-22'!N2215+'fhwa 1391 rev 06-22'!N2252+'fhwa 1391 rev 06-22'!N2289+'fhwa 1391 rev 06-22'!N2326+'fhwa 1391 rev 06-22'!N2363+'fhwa 1391 rev 06-22'!N2400+'fhwa 1391 rev 06-22'!N2437+'fhwa 1391 rev 06-22'!N2474+'fhwa 1391 rev 06-22'!N2511+'fhwa 1391 rev 06-22'!N2548+'fhwa 1391 rev 06-22'!N2585</f>
        <v>0</v>
      </c>
      <c r="P28" s="98">
        <f>'fhwa 1391 rev 06-22'!O32+'fhwa 1391 rev 06-22'!O69+'fhwa 1391 rev 06-22'!O106+'fhwa 1391 rev 06-22'!O143+'fhwa 1391 rev 06-22'!O180+'fhwa 1391 rev 06-22'!O217+'fhwa 1391 rev 06-22'!O254+'fhwa 1391 rev 06-22'!O291+'fhwa 1391 rev 06-22'!O328+'fhwa 1391 rev 06-22'!O365+'fhwa 1391 rev 06-22'!O402+'fhwa 1391 rev 06-22'!O439+'fhwa 1391 rev 06-22'!O476+'fhwa 1391 rev 06-22'!O513+'fhwa 1391 rev 06-22'!O550+'fhwa 1391 rev 06-22'!O587+'fhwa 1391 rev 06-22'!O624+'fhwa 1391 rev 06-22'!O661+'fhwa 1391 rev 06-22'!O698+'fhwa 1391 rev 06-22'!O735+'fhwa 1391 rev 06-22'!O772+'fhwa 1391 rev 06-22'!O809+'fhwa 1391 rev 06-22'!O846+'fhwa 1391 rev 06-22'!O883+'fhwa 1391 rev 06-22'!O920+'fhwa 1391 rev 06-22'!O957+'fhwa 1391 rev 06-22'!O994+'fhwa 1391 rev 06-22'!O1031+'fhwa 1391 rev 06-22'!O1068+'fhwa 1391 rev 06-22'!O1105+'fhwa 1391 rev 06-22'!O1142+'fhwa 1391 rev 06-22'!O1179+'fhwa 1391 rev 06-22'!O1216+'fhwa 1391 rev 06-22'!O1253+'fhwa 1391 rev 06-22'!O1290+'fhwa 1391 rev 06-22'!O1327+'fhwa 1391 rev 06-22'!O1364+'fhwa 1391 rev 06-22'!O1401+'fhwa 1391 rev 06-22'!O1438+'fhwa 1391 rev 06-22'!O1475+'fhwa 1391 rev 06-22'!O1512+'fhwa 1391 rev 06-22'!O1549+'fhwa 1391 rev 06-22'!O1586+'fhwa 1391 rev 06-22'!O1623+'fhwa 1391 rev 06-22'!O1660+'fhwa 1391 rev 06-22'!O1697+'fhwa 1391 rev 06-22'!O1734+'fhwa 1391 rev 06-22'!O1771+'fhwa 1391 rev 06-22'!O1808+'fhwa 1391 rev 06-22'!O1845+'fhwa 1391 rev 06-22'!O1882+'fhwa 1391 rev 06-22'!O1919+'fhwa 1391 rev 06-22'!O1956+'fhwa 1391 rev 06-22'!O1993+'fhwa 1391 rev 06-22'!O2030+'fhwa 1391 rev 06-22'!O2067+'fhwa 1391 rev 06-22'!O2104+'fhwa 1391 rev 06-22'!O2141+'fhwa 1391 rev 06-22'!O2178+'fhwa 1391 rev 06-22'!O2215+'fhwa 1391 rev 06-22'!O2252+'fhwa 1391 rev 06-22'!O2289+'fhwa 1391 rev 06-22'!O2326+'fhwa 1391 rev 06-22'!O2363+'fhwa 1391 rev 06-22'!O2400+'fhwa 1391 rev 06-22'!O2437+'fhwa 1391 rev 06-22'!O2474+'fhwa 1391 rev 06-22'!O2511+'fhwa 1391 rev 06-22'!O2548+'fhwa 1391 rev 06-22'!O2585</f>
        <v>0</v>
      </c>
      <c r="Q28" s="99">
        <f>'fhwa 1391 rev 06-22'!P32+'fhwa 1391 rev 06-22'!P69+'fhwa 1391 rev 06-22'!P106+'fhwa 1391 rev 06-22'!P143+'fhwa 1391 rev 06-22'!P180+'fhwa 1391 rev 06-22'!P217+'fhwa 1391 rev 06-22'!P254+'fhwa 1391 rev 06-22'!P291+'fhwa 1391 rev 06-22'!P328+'fhwa 1391 rev 06-22'!P365+'fhwa 1391 rev 06-22'!P402+'fhwa 1391 rev 06-22'!P439+'fhwa 1391 rev 06-22'!P476+'fhwa 1391 rev 06-22'!P513+'fhwa 1391 rev 06-22'!P550+'fhwa 1391 rev 06-22'!P587+'fhwa 1391 rev 06-22'!P624+'fhwa 1391 rev 06-22'!P661+'fhwa 1391 rev 06-22'!P698+'fhwa 1391 rev 06-22'!P735+'fhwa 1391 rev 06-22'!P772+'fhwa 1391 rev 06-22'!P809+'fhwa 1391 rev 06-22'!P846+'fhwa 1391 rev 06-22'!P883+'fhwa 1391 rev 06-22'!P920+'fhwa 1391 rev 06-22'!P957+'fhwa 1391 rev 06-22'!P994+'fhwa 1391 rev 06-22'!P1031+'fhwa 1391 rev 06-22'!P1068+'fhwa 1391 rev 06-22'!P1105+'fhwa 1391 rev 06-22'!P1142+'fhwa 1391 rev 06-22'!P1179+'fhwa 1391 rev 06-22'!P1216+'fhwa 1391 rev 06-22'!P1253+'fhwa 1391 rev 06-22'!P1290+'fhwa 1391 rev 06-22'!P1327+'fhwa 1391 rev 06-22'!P1364+'fhwa 1391 rev 06-22'!P1401+'fhwa 1391 rev 06-22'!P1438+'fhwa 1391 rev 06-22'!P1475+'fhwa 1391 rev 06-22'!P1512+'fhwa 1391 rev 06-22'!P1549+'fhwa 1391 rev 06-22'!P1586+'fhwa 1391 rev 06-22'!P1623+'fhwa 1391 rev 06-22'!P1660+'fhwa 1391 rev 06-22'!P1697+'fhwa 1391 rev 06-22'!P1734+'fhwa 1391 rev 06-22'!P1771+'fhwa 1391 rev 06-22'!P1808+'fhwa 1391 rev 06-22'!P1845+'fhwa 1391 rev 06-22'!P1882+'fhwa 1391 rev 06-22'!P1919+'fhwa 1391 rev 06-22'!P1956+'fhwa 1391 rev 06-22'!P1993+'fhwa 1391 rev 06-22'!P2030+'fhwa 1391 rev 06-22'!P2067+'fhwa 1391 rev 06-22'!P2104+'fhwa 1391 rev 06-22'!P2141+'fhwa 1391 rev 06-22'!P2178+'fhwa 1391 rev 06-22'!P2215+'fhwa 1391 rev 06-22'!P2252+'fhwa 1391 rev 06-22'!P2289+'fhwa 1391 rev 06-22'!P2326+'fhwa 1391 rev 06-22'!P2363+'fhwa 1391 rev 06-22'!P2400+'fhwa 1391 rev 06-22'!P2437+'fhwa 1391 rev 06-22'!P2474+'fhwa 1391 rev 06-22'!P2511+'fhwa 1391 rev 06-22'!P2548+'fhwa 1391 rev 06-22'!P2585</f>
        <v>0</v>
      </c>
      <c r="R28" s="98">
        <f>'fhwa 1391 rev 06-22'!Q32+'fhwa 1391 rev 06-22'!Q69+'fhwa 1391 rev 06-22'!Q106+'fhwa 1391 rev 06-22'!Q143+'fhwa 1391 rev 06-22'!Q180+'fhwa 1391 rev 06-22'!Q217+'fhwa 1391 rev 06-22'!Q254+'fhwa 1391 rev 06-22'!Q291+'fhwa 1391 rev 06-22'!Q328+'fhwa 1391 rev 06-22'!Q365+'fhwa 1391 rev 06-22'!Q402+'fhwa 1391 rev 06-22'!Q439+'fhwa 1391 rev 06-22'!Q476+'fhwa 1391 rev 06-22'!Q513+'fhwa 1391 rev 06-22'!Q550+'fhwa 1391 rev 06-22'!Q587+'fhwa 1391 rev 06-22'!Q624+'fhwa 1391 rev 06-22'!Q661+'fhwa 1391 rev 06-22'!Q698+'fhwa 1391 rev 06-22'!Q735+'fhwa 1391 rev 06-22'!Q772+'fhwa 1391 rev 06-22'!Q809+'fhwa 1391 rev 06-22'!Q846+'fhwa 1391 rev 06-22'!Q883+'fhwa 1391 rev 06-22'!Q920+'fhwa 1391 rev 06-22'!Q957+'fhwa 1391 rev 06-22'!Q994+'fhwa 1391 rev 06-22'!Q1031+'fhwa 1391 rev 06-22'!Q1068+'fhwa 1391 rev 06-22'!Q1105+'fhwa 1391 rev 06-22'!Q1142+'fhwa 1391 rev 06-22'!Q1179+'fhwa 1391 rev 06-22'!Q1216+'fhwa 1391 rev 06-22'!Q1253+'fhwa 1391 rev 06-22'!Q1290+'fhwa 1391 rev 06-22'!Q1327+'fhwa 1391 rev 06-22'!Q1364+'fhwa 1391 rev 06-22'!Q1401+'fhwa 1391 rev 06-22'!Q1438+'fhwa 1391 rev 06-22'!Q1475+'fhwa 1391 rev 06-22'!Q1512+'fhwa 1391 rev 06-22'!Q1549+'fhwa 1391 rev 06-22'!Q1586+'fhwa 1391 rev 06-22'!Q1623+'fhwa 1391 rev 06-22'!Q1660+'fhwa 1391 rev 06-22'!Q1697+'fhwa 1391 rev 06-22'!Q1734+'fhwa 1391 rev 06-22'!Q1771+'fhwa 1391 rev 06-22'!Q1808+'fhwa 1391 rev 06-22'!Q1845+'fhwa 1391 rev 06-22'!Q1882+'fhwa 1391 rev 06-22'!Q1919+'fhwa 1391 rev 06-22'!Q1956+'fhwa 1391 rev 06-22'!Q1993+'fhwa 1391 rev 06-22'!Q2030+'fhwa 1391 rev 06-22'!Q2067+'fhwa 1391 rev 06-22'!Q2104+'fhwa 1391 rev 06-22'!Q2141+'fhwa 1391 rev 06-22'!Q2178+'fhwa 1391 rev 06-22'!Q2215+'fhwa 1391 rev 06-22'!Q2252+'fhwa 1391 rev 06-22'!Q2289+'fhwa 1391 rev 06-22'!Q2326+'fhwa 1391 rev 06-22'!Q2363+'fhwa 1391 rev 06-22'!Q2400+'fhwa 1391 rev 06-22'!Q2437+'fhwa 1391 rev 06-22'!Q2474+'fhwa 1391 rev 06-22'!Q2511+'fhwa 1391 rev 06-22'!Q2548+'fhwa 1391 rev 06-22'!Q2585</f>
        <v>0</v>
      </c>
      <c r="S28" s="99">
        <f>'fhwa 1391 rev 06-22'!R32+'fhwa 1391 rev 06-22'!R69+'fhwa 1391 rev 06-22'!R106+'fhwa 1391 rev 06-22'!R143+'fhwa 1391 rev 06-22'!R180+'fhwa 1391 rev 06-22'!R217+'fhwa 1391 rev 06-22'!R254+'fhwa 1391 rev 06-22'!R291+'fhwa 1391 rev 06-22'!R328+'fhwa 1391 rev 06-22'!R365+'fhwa 1391 rev 06-22'!R402+'fhwa 1391 rev 06-22'!R439+'fhwa 1391 rev 06-22'!R476+'fhwa 1391 rev 06-22'!R513+'fhwa 1391 rev 06-22'!R550+'fhwa 1391 rev 06-22'!R587+'fhwa 1391 rev 06-22'!R624+'fhwa 1391 rev 06-22'!R661+'fhwa 1391 rev 06-22'!R698+'fhwa 1391 rev 06-22'!R735+'fhwa 1391 rev 06-22'!R772+'fhwa 1391 rev 06-22'!R809+'fhwa 1391 rev 06-22'!R846+'fhwa 1391 rev 06-22'!R883+'fhwa 1391 rev 06-22'!R920+'fhwa 1391 rev 06-22'!R957+'fhwa 1391 rev 06-22'!R994+'fhwa 1391 rev 06-22'!R1031+'fhwa 1391 rev 06-22'!R1068+'fhwa 1391 rev 06-22'!R1105+'fhwa 1391 rev 06-22'!R1142+'fhwa 1391 rev 06-22'!R1179+'fhwa 1391 rev 06-22'!R1216+'fhwa 1391 rev 06-22'!R1253+'fhwa 1391 rev 06-22'!R1290+'fhwa 1391 rev 06-22'!R1327+'fhwa 1391 rev 06-22'!R1364+'fhwa 1391 rev 06-22'!R1401+'fhwa 1391 rev 06-22'!R1438+'fhwa 1391 rev 06-22'!R1475+'fhwa 1391 rev 06-22'!R1512+'fhwa 1391 rev 06-22'!R1549+'fhwa 1391 rev 06-22'!R1586+'fhwa 1391 rev 06-22'!R1623+'fhwa 1391 rev 06-22'!R1660+'fhwa 1391 rev 06-22'!R1697+'fhwa 1391 rev 06-22'!R1734+'fhwa 1391 rev 06-22'!R1771+'fhwa 1391 rev 06-22'!R1808+'fhwa 1391 rev 06-22'!R1845+'fhwa 1391 rev 06-22'!R1882+'fhwa 1391 rev 06-22'!R1919+'fhwa 1391 rev 06-22'!R1956+'fhwa 1391 rev 06-22'!R1993+'fhwa 1391 rev 06-22'!R2030+'fhwa 1391 rev 06-22'!R2067+'fhwa 1391 rev 06-22'!R2104+'fhwa 1391 rev 06-22'!R2141+'fhwa 1391 rev 06-22'!R2178+'fhwa 1391 rev 06-22'!R2215+'fhwa 1391 rev 06-22'!R2252+'fhwa 1391 rev 06-22'!R2289+'fhwa 1391 rev 06-22'!R2326+'fhwa 1391 rev 06-22'!R2363+'fhwa 1391 rev 06-22'!R2400+'fhwa 1391 rev 06-22'!R2437+'fhwa 1391 rev 06-22'!R2474+'fhwa 1391 rev 06-22'!R2511+'fhwa 1391 rev 06-22'!R2548+'fhwa 1391 rev 06-22'!R2585</f>
        <v>0</v>
      </c>
      <c r="T28" s="103">
        <f>'fhwa 1391 rev 06-22'!S32+'fhwa 1391 rev 06-22'!S69+'fhwa 1391 rev 06-22'!S106+'fhwa 1391 rev 06-22'!S143+'fhwa 1391 rev 06-22'!S180+'fhwa 1391 rev 06-22'!S217+'fhwa 1391 rev 06-22'!S254+'fhwa 1391 rev 06-22'!S291+'fhwa 1391 rev 06-22'!S328+'fhwa 1391 rev 06-22'!S365+'fhwa 1391 rev 06-22'!S402+'fhwa 1391 rev 06-22'!S439+'fhwa 1391 rev 06-22'!S476+'fhwa 1391 rev 06-22'!S513+'fhwa 1391 rev 06-22'!S550+'fhwa 1391 rev 06-22'!S587+'fhwa 1391 rev 06-22'!S624+'fhwa 1391 rev 06-22'!S661+'fhwa 1391 rev 06-22'!S698+'fhwa 1391 rev 06-22'!S735+'fhwa 1391 rev 06-22'!S772+'fhwa 1391 rev 06-22'!S809+'fhwa 1391 rev 06-22'!S846+'fhwa 1391 rev 06-22'!S883+'fhwa 1391 rev 06-22'!S920+'fhwa 1391 rev 06-22'!S957+'fhwa 1391 rev 06-22'!S994+'fhwa 1391 rev 06-22'!S1031+'fhwa 1391 rev 06-22'!S1068+'fhwa 1391 rev 06-22'!S1105+'fhwa 1391 rev 06-22'!S1142+'fhwa 1391 rev 06-22'!S1179+'fhwa 1391 rev 06-22'!S1216+'fhwa 1391 rev 06-22'!S1253+'fhwa 1391 rev 06-22'!S1290+'fhwa 1391 rev 06-22'!S1327+'fhwa 1391 rev 06-22'!S1364+'fhwa 1391 rev 06-22'!S1401+'fhwa 1391 rev 06-22'!S1438+'fhwa 1391 rev 06-22'!S1475+'fhwa 1391 rev 06-22'!S1512+'fhwa 1391 rev 06-22'!S1549+'fhwa 1391 rev 06-22'!S1586+'fhwa 1391 rev 06-22'!S1623+'fhwa 1391 rev 06-22'!S1660+'fhwa 1391 rev 06-22'!S1697+'fhwa 1391 rev 06-22'!S1734+'fhwa 1391 rev 06-22'!S1771+'fhwa 1391 rev 06-22'!S1808+'fhwa 1391 rev 06-22'!S1845+'fhwa 1391 rev 06-22'!S1882+'fhwa 1391 rev 06-22'!S1919+'fhwa 1391 rev 06-22'!S1956+'fhwa 1391 rev 06-22'!S1993+'fhwa 1391 rev 06-22'!S2030+'fhwa 1391 rev 06-22'!S2067+'fhwa 1391 rev 06-22'!S2104+'fhwa 1391 rev 06-22'!S2141+'fhwa 1391 rev 06-22'!S2178+'fhwa 1391 rev 06-22'!S2215+'fhwa 1391 rev 06-22'!S2252+'fhwa 1391 rev 06-22'!S2289+'fhwa 1391 rev 06-22'!S2326+'fhwa 1391 rev 06-22'!S2363+'fhwa 1391 rev 06-22'!S2400+'fhwa 1391 rev 06-22'!S2437+'fhwa 1391 rev 06-22'!S2474+'fhwa 1391 rev 06-22'!S2511+'fhwa 1391 rev 06-22'!S2548+'fhwa 1391 rev 06-22'!S2585</f>
        <v>0</v>
      </c>
      <c r="U28" s="82">
        <f>'fhwa 1391 rev 06-22'!T32+'fhwa 1391 rev 06-22'!T69+'fhwa 1391 rev 06-22'!T106+'fhwa 1391 rev 06-22'!T143+'fhwa 1391 rev 06-22'!T180+'fhwa 1391 rev 06-22'!T217+'fhwa 1391 rev 06-22'!T254+'fhwa 1391 rev 06-22'!T291+'fhwa 1391 rev 06-22'!T328+'fhwa 1391 rev 06-22'!T365+'fhwa 1391 rev 06-22'!T402+'fhwa 1391 rev 06-22'!T439+'fhwa 1391 rev 06-22'!T476+'fhwa 1391 rev 06-22'!T513+'fhwa 1391 rev 06-22'!T550+'fhwa 1391 rev 06-22'!T587+'fhwa 1391 rev 06-22'!T624+'fhwa 1391 rev 06-22'!T661+'fhwa 1391 rev 06-22'!T698+'fhwa 1391 rev 06-22'!T735+'fhwa 1391 rev 06-22'!T772+'fhwa 1391 rev 06-22'!T809+'fhwa 1391 rev 06-22'!T846+'fhwa 1391 rev 06-22'!T883+'fhwa 1391 rev 06-22'!T920+'fhwa 1391 rev 06-22'!T957+'fhwa 1391 rev 06-22'!T994+'fhwa 1391 rev 06-22'!T1031+'fhwa 1391 rev 06-22'!T1068+'fhwa 1391 rev 06-22'!T1105+'fhwa 1391 rev 06-22'!T1142+'fhwa 1391 rev 06-22'!T1179+'fhwa 1391 rev 06-22'!T1216+'fhwa 1391 rev 06-22'!T1253+'fhwa 1391 rev 06-22'!T1290+'fhwa 1391 rev 06-22'!T1327+'fhwa 1391 rev 06-22'!T1364+'fhwa 1391 rev 06-22'!T1401+'fhwa 1391 rev 06-22'!T1438+'fhwa 1391 rev 06-22'!T1475+'fhwa 1391 rev 06-22'!T1512+'fhwa 1391 rev 06-22'!T1549+'fhwa 1391 rev 06-22'!T1586+'fhwa 1391 rev 06-22'!T1623+'fhwa 1391 rev 06-22'!T1660+'fhwa 1391 rev 06-22'!T1697+'fhwa 1391 rev 06-22'!T1734+'fhwa 1391 rev 06-22'!T1771+'fhwa 1391 rev 06-22'!T1808+'fhwa 1391 rev 06-22'!T1845+'fhwa 1391 rev 06-22'!T1882+'fhwa 1391 rev 06-22'!T1919+'fhwa 1391 rev 06-22'!T1956+'fhwa 1391 rev 06-22'!T1993+'fhwa 1391 rev 06-22'!T2030+'fhwa 1391 rev 06-22'!T2067+'fhwa 1391 rev 06-22'!T2104+'fhwa 1391 rev 06-22'!T2141+'fhwa 1391 rev 06-22'!T2178+'fhwa 1391 rev 06-22'!T2215+'fhwa 1391 rev 06-22'!T2252+'fhwa 1391 rev 06-22'!T2289+'fhwa 1391 rev 06-22'!T2326+'fhwa 1391 rev 06-22'!T2363+'fhwa 1391 rev 06-22'!T2400+'fhwa 1391 rev 06-22'!T2437+'fhwa 1391 rev 06-22'!T2474+'fhwa 1391 rev 06-22'!T2511+'fhwa 1391 rev 06-22'!T2548+'fhwa 1391 rev 06-22'!T2585</f>
        <v>0</v>
      </c>
      <c r="V28" s="103">
        <f>'fhwa 1391 rev 06-22'!U32+'fhwa 1391 rev 06-22'!U69+'fhwa 1391 rev 06-22'!U106+'fhwa 1391 rev 06-22'!U143+'fhwa 1391 rev 06-22'!U180+'fhwa 1391 rev 06-22'!U217+'fhwa 1391 rev 06-22'!U254+'fhwa 1391 rev 06-22'!U291+'fhwa 1391 rev 06-22'!U328+'fhwa 1391 rev 06-22'!U365+'fhwa 1391 rev 06-22'!U402+'fhwa 1391 rev 06-22'!U439+'fhwa 1391 rev 06-22'!U476+'fhwa 1391 rev 06-22'!U513+'fhwa 1391 rev 06-22'!U550+'fhwa 1391 rev 06-22'!U587+'fhwa 1391 rev 06-22'!U624+'fhwa 1391 rev 06-22'!U661+'fhwa 1391 rev 06-22'!U698+'fhwa 1391 rev 06-22'!U735+'fhwa 1391 rev 06-22'!U772+'fhwa 1391 rev 06-22'!U809+'fhwa 1391 rev 06-22'!U846+'fhwa 1391 rev 06-22'!U883+'fhwa 1391 rev 06-22'!U920+'fhwa 1391 rev 06-22'!U957+'fhwa 1391 rev 06-22'!U994+'fhwa 1391 rev 06-22'!U1031+'fhwa 1391 rev 06-22'!U1068+'fhwa 1391 rev 06-22'!U1105+'fhwa 1391 rev 06-22'!U1142+'fhwa 1391 rev 06-22'!U1179+'fhwa 1391 rev 06-22'!U1216+'fhwa 1391 rev 06-22'!U1253+'fhwa 1391 rev 06-22'!U1290+'fhwa 1391 rev 06-22'!U1327+'fhwa 1391 rev 06-22'!U1364+'fhwa 1391 rev 06-22'!U1401+'fhwa 1391 rev 06-22'!U1438+'fhwa 1391 rev 06-22'!U1475+'fhwa 1391 rev 06-22'!U1512+'fhwa 1391 rev 06-22'!U1549+'fhwa 1391 rev 06-22'!U1586+'fhwa 1391 rev 06-22'!U1623+'fhwa 1391 rev 06-22'!U1660+'fhwa 1391 rev 06-22'!U1697+'fhwa 1391 rev 06-22'!U1734+'fhwa 1391 rev 06-22'!U1771+'fhwa 1391 rev 06-22'!U1808+'fhwa 1391 rev 06-22'!U1845+'fhwa 1391 rev 06-22'!U1882+'fhwa 1391 rev 06-22'!U1919+'fhwa 1391 rev 06-22'!U1956+'fhwa 1391 rev 06-22'!U1993+'fhwa 1391 rev 06-22'!U2030+'fhwa 1391 rev 06-22'!U2067+'fhwa 1391 rev 06-22'!U2104+'fhwa 1391 rev 06-22'!U2141+'fhwa 1391 rev 06-22'!U2178+'fhwa 1391 rev 06-22'!U2215+'fhwa 1391 rev 06-22'!U2252+'fhwa 1391 rev 06-22'!U2289+'fhwa 1391 rev 06-22'!U2326+'fhwa 1391 rev 06-22'!U2363+'fhwa 1391 rev 06-22'!U2400+'fhwa 1391 rev 06-22'!U2437+'fhwa 1391 rev 06-22'!U2474+'fhwa 1391 rev 06-22'!U2511+'fhwa 1391 rev 06-22'!U2548+'fhwa 1391 rev 06-22'!U2585</f>
        <v>0</v>
      </c>
      <c r="W28" s="104">
        <f>'fhwa 1391 rev 06-22'!V32+'fhwa 1391 rev 06-22'!V69+'fhwa 1391 rev 06-22'!V106+'fhwa 1391 rev 06-22'!V143+'fhwa 1391 rev 06-22'!V180+'fhwa 1391 rev 06-22'!V217+'fhwa 1391 rev 06-22'!V254+'fhwa 1391 rev 06-22'!V291+'fhwa 1391 rev 06-22'!V328+'fhwa 1391 rev 06-22'!V365+'fhwa 1391 rev 06-22'!V402+'fhwa 1391 rev 06-22'!V439+'fhwa 1391 rev 06-22'!V476+'fhwa 1391 rev 06-22'!V513+'fhwa 1391 rev 06-22'!V550+'fhwa 1391 rev 06-22'!V587+'fhwa 1391 rev 06-22'!V624+'fhwa 1391 rev 06-22'!V661+'fhwa 1391 rev 06-22'!V698+'fhwa 1391 rev 06-22'!V735+'fhwa 1391 rev 06-22'!V772+'fhwa 1391 rev 06-22'!V809+'fhwa 1391 rev 06-22'!V846+'fhwa 1391 rev 06-22'!V883+'fhwa 1391 rev 06-22'!V920+'fhwa 1391 rev 06-22'!V957+'fhwa 1391 rev 06-22'!V994+'fhwa 1391 rev 06-22'!V1031+'fhwa 1391 rev 06-22'!V1068+'fhwa 1391 rev 06-22'!V1105+'fhwa 1391 rev 06-22'!V1142+'fhwa 1391 rev 06-22'!V1179+'fhwa 1391 rev 06-22'!V1216+'fhwa 1391 rev 06-22'!V1253+'fhwa 1391 rev 06-22'!V1290+'fhwa 1391 rev 06-22'!V1327+'fhwa 1391 rev 06-22'!V1364+'fhwa 1391 rev 06-22'!V1401+'fhwa 1391 rev 06-22'!V1438+'fhwa 1391 rev 06-22'!V1475+'fhwa 1391 rev 06-22'!V1512+'fhwa 1391 rev 06-22'!V1549+'fhwa 1391 rev 06-22'!V1586+'fhwa 1391 rev 06-22'!V1623+'fhwa 1391 rev 06-22'!V1660+'fhwa 1391 rev 06-22'!V1697+'fhwa 1391 rev 06-22'!V1734+'fhwa 1391 rev 06-22'!V1771+'fhwa 1391 rev 06-22'!V1808+'fhwa 1391 rev 06-22'!V1845+'fhwa 1391 rev 06-22'!V1882+'fhwa 1391 rev 06-22'!V1919+'fhwa 1391 rev 06-22'!V1956+'fhwa 1391 rev 06-22'!V1993+'fhwa 1391 rev 06-22'!V2030+'fhwa 1391 rev 06-22'!V2067+'fhwa 1391 rev 06-22'!V2104+'fhwa 1391 rev 06-22'!V2141+'fhwa 1391 rev 06-22'!V2178+'fhwa 1391 rev 06-22'!V2215+'fhwa 1391 rev 06-22'!V2252+'fhwa 1391 rev 06-22'!V2289+'fhwa 1391 rev 06-22'!V2326+'fhwa 1391 rev 06-22'!V2363+'fhwa 1391 rev 06-22'!V2400+'fhwa 1391 rev 06-22'!V2437+'fhwa 1391 rev 06-22'!V2474+'fhwa 1391 rev 06-22'!V2511+'fhwa 1391 rev 06-22'!V2548+'fhwa 1391 rev 06-22'!V2585</f>
        <v>0</v>
      </c>
      <c r="X28" s="98">
        <f>'fhwa 1391 rev 06-22'!W32+'fhwa 1391 rev 06-22'!W69+'fhwa 1391 rev 06-22'!W106+'fhwa 1391 rev 06-22'!W143+'fhwa 1391 rev 06-22'!W180+'fhwa 1391 rev 06-22'!W217+'fhwa 1391 rev 06-22'!W254+'fhwa 1391 rev 06-22'!W291+'fhwa 1391 rev 06-22'!W328+'fhwa 1391 rev 06-22'!W365+'fhwa 1391 rev 06-22'!W402+'fhwa 1391 rev 06-22'!W439+'fhwa 1391 rev 06-22'!W476+'fhwa 1391 rev 06-22'!W513+'fhwa 1391 rev 06-22'!W550+'fhwa 1391 rev 06-22'!W587+'fhwa 1391 rev 06-22'!W624+'fhwa 1391 rev 06-22'!W661+'fhwa 1391 rev 06-22'!W698+'fhwa 1391 rev 06-22'!W735+'fhwa 1391 rev 06-22'!W772+'fhwa 1391 rev 06-22'!W809+'fhwa 1391 rev 06-22'!W846+'fhwa 1391 rev 06-22'!W883+'fhwa 1391 rev 06-22'!W920+'fhwa 1391 rev 06-22'!W957+'fhwa 1391 rev 06-22'!W994+'fhwa 1391 rev 06-22'!W1031+'fhwa 1391 rev 06-22'!W1068+'fhwa 1391 rev 06-22'!W1105+'fhwa 1391 rev 06-22'!W1142+'fhwa 1391 rev 06-22'!W1179+'fhwa 1391 rev 06-22'!W1216+'fhwa 1391 rev 06-22'!W1253+'fhwa 1391 rev 06-22'!W1290+'fhwa 1391 rev 06-22'!W1327+'fhwa 1391 rev 06-22'!W1364+'fhwa 1391 rev 06-22'!W1401+'fhwa 1391 rev 06-22'!W1438+'fhwa 1391 rev 06-22'!W1475+'fhwa 1391 rev 06-22'!W1512+'fhwa 1391 rev 06-22'!W1549+'fhwa 1391 rev 06-22'!W1586+'fhwa 1391 rev 06-22'!W1623+'fhwa 1391 rev 06-22'!W1660+'fhwa 1391 rev 06-22'!W1697+'fhwa 1391 rev 06-22'!W1734+'fhwa 1391 rev 06-22'!W1771+'fhwa 1391 rev 06-22'!W1808+'fhwa 1391 rev 06-22'!W1845+'fhwa 1391 rev 06-22'!W1882+'fhwa 1391 rev 06-22'!W1919+'fhwa 1391 rev 06-22'!W1956+'fhwa 1391 rev 06-22'!W1993+'fhwa 1391 rev 06-22'!W2030+'fhwa 1391 rev 06-22'!W2067+'fhwa 1391 rev 06-22'!W2104+'fhwa 1391 rev 06-22'!W2141+'fhwa 1391 rev 06-22'!W2178+'fhwa 1391 rev 06-22'!W2215+'fhwa 1391 rev 06-22'!W2252+'fhwa 1391 rev 06-22'!W2289+'fhwa 1391 rev 06-22'!W2326+'fhwa 1391 rev 06-22'!W2363+'fhwa 1391 rev 06-22'!W2400+'fhwa 1391 rev 06-22'!W2437+'fhwa 1391 rev 06-22'!W2474+'fhwa 1391 rev 06-22'!W2511+'fhwa 1391 rev 06-22'!W2548+'fhwa 1391 rev 06-22'!W2585</f>
        <v>0</v>
      </c>
      <c r="AA28" s="20">
        <f>H17</f>
        <v>0</v>
      </c>
      <c r="AB28" t="s">
        <v>48</v>
      </c>
      <c r="AC28" s="19" t="s">
        <v>69</v>
      </c>
      <c r="AD28" s="19" t="s">
        <v>62</v>
      </c>
      <c r="AE28" s="19"/>
      <c r="AL28" t="s">
        <v>71</v>
      </c>
    </row>
    <row r="29" spans="2:38" ht="16.5" thickBot="1" x14ac:dyDescent="0.25">
      <c r="B29" s="13" t="s">
        <v>20</v>
      </c>
      <c r="C29" s="116">
        <f t="shared" si="0"/>
        <v>0</v>
      </c>
      <c r="D29" s="117">
        <f t="shared" si="0"/>
        <v>0</v>
      </c>
      <c r="E29" s="118">
        <f t="shared" si="1"/>
        <v>0</v>
      </c>
      <c r="F29" s="117">
        <f t="shared" si="1"/>
        <v>0</v>
      </c>
      <c r="G29" s="97">
        <f>'fhwa 1391 rev 06-22'!F33+'fhwa 1391 rev 06-22'!F70+'fhwa 1391 rev 06-22'!F107+'fhwa 1391 rev 06-22'!F144+'fhwa 1391 rev 06-22'!F181+'fhwa 1391 rev 06-22'!F218+'fhwa 1391 rev 06-22'!F255+'fhwa 1391 rev 06-22'!F292+'fhwa 1391 rev 06-22'!F329+'fhwa 1391 rev 06-22'!F366+'fhwa 1391 rev 06-22'!F403+'fhwa 1391 rev 06-22'!F440+'fhwa 1391 rev 06-22'!F477+'fhwa 1391 rev 06-22'!F514+'fhwa 1391 rev 06-22'!F551+'fhwa 1391 rev 06-22'!F588+'fhwa 1391 rev 06-22'!F625+'fhwa 1391 rev 06-22'!F662+'fhwa 1391 rev 06-22'!F699+'fhwa 1391 rev 06-22'!F736+'fhwa 1391 rev 06-22'!F773+'fhwa 1391 rev 06-22'!F810+'fhwa 1391 rev 06-22'!F847+'fhwa 1391 rev 06-22'!F884+'fhwa 1391 rev 06-22'!F921+'fhwa 1391 rev 06-22'!F958+'fhwa 1391 rev 06-22'!F995+'fhwa 1391 rev 06-22'!F1032+'fhwa 1391 rev 06-22'!F1069+'fhwa 1391 rev 06-22'!F1106+'fhwa 1391 rev 06-22'!F1143+'fhwa 1391 rev 06-22'!F1180+'fhwa 1391 rev 06-22'!F1217+'fhwa 1391 rev 06-22'!F1254+'fhwa 1391 rev 06-22'!F1291+'fhwa 1391 rev 06-22'!F1328+'fhwa 1391 rev 06-22'!F1365+'fhwa 1391 rev 06-22'!F1402+'fhwa 1391 rev 06-22'!F1439+'fhwa 1391 rev 06-22'!F1476+'fhwa 1391 rev 06-22'!F1513+'fhwa 1391 rev 06-22'!F1550+'fhwa 1391 rev 06-22'!F1587+'fhwa 1391 rev 06-22'!F1624+'fhwa 1391 rev 06-22'!F1661+'fhwa 1391 rev 06-22'!F1698+'fhwa 1391 rev 06-22'!F1735+'fhwa 1391 rev 06-22'!F1772+'fhwa 1391 rev 06-22'!F1809+'fhwa 1391 rev 06-22'!F1846+'fhwa 1391 rev 06-22'!F1883+'fhwa 1391 rev 06-22'!F1920+'fhwa 1391 rev 06-22'!F1957+'fhwa 1391 rev 06-22'!F1994+'fhwa 1391 rev 06-22'!F2031+'fhwa 1391 rev 06-22'!F2068+'fhwa 1391 rev 06-22'!F2105+'fhwa 1391 rev 06-22'!F2142+'fhwa 1391 rev 06-22'!F2179+'fhwa 1391 rev 06-22'!F2216+'fhwa 1391 rev 06-22'!F2253+'fhwa 1391 rev 06-22'!F2290+'fhwa 1391 rev 06-22'!F2327+'fhwa 1391 rev 06-22'!F2364+'fhwa 1391 rev 06-22'!F2401+'fhwa 1391 rev 06-22'!F2438+'fhwa 1391 rev 06-22'!F2475+'fhwa 1391 rev 06-22'!F2512+'fhwa 1391 rev 06-22'!F2549+'fhwa 1391 rev 06-22'!F2586</f>
        <v>0</v>
      </c>
      <c r="H29" s="98">
        <f>'fhwa 1391 rev 06-22'!G33+'fhwa 1391 rev 06-22'!G70+'fhwa 1391 rev 06-22'!G107+'fhwa 1391 rev 06-22'!G144+'fhwa 1391 rev 06-22'!G181+'fhwa 1391 rev 06-22'!G218+'fhwa 1391 rev 06-22'!G255+'fhwa 1391 rev 06-22'!G292+'fhwa 1391 rev 06-22'!G329+'fhwa 1391 rev 06-22'!G366+'fhwa 1391 rev 06-22'!G403+'fhwa 1391 rev 06-22'!G440+'fhwa 1391 rev 06-22'!G477+'fhwa 1391 rev 06-22'!G514+'fhwa 1391 rev 06-22'!G551+'fhwa 1391 rev 06-22'!G588+'fhwa 1391 rev 06-22'!G625+'fhwa 1391 rev 06-22'!G662+'fhwa 1391 rev 06-22'!G699+'fhwa 1391 rev 06-22'!G736+'fhwa 1391 rev 06-22'!G773+'fhwa 1391 rev 06-22'!G810+'fhwa 1391 rev 06-22'!G847+'fhwa 1391 rev 06-22'!G884+'fhwa 1391 rev 06-22'!G921+'fhwa 1391 rev 06-22'!G958+'fhwa 1391 rev 06-22'!G995+'fhwa 1391 rev 06-22'!G1032+'fhwa 1391 rev 06-22'!G1069+'fhwa 1391 rev 06-22'!G1106+'fhwa 1391 rev 06-22'!G1143+'fhwa 1391 rev 06-22'!G1180+'fhwa 1391 rev 06-22'!G1217+'fhwa 1391 rev 06-22'!G1254+'fhwa 1391 rev 06-22'!G1291+'fhwa 1391 rev 06-22'!G1328+'fhwa 1391 rev 06-22'!G1365+'fhwa 1391 rev 06-22'!G1402+'fhwa 1391 rev 06-22'!G1439+'fhwa 1391 rev 06-22'!G1476+'fhwa 1391 rev 06-22'!G1513+'fhwa 1391 rev 06-22'!G1550+'fhwa 1391 rev 06-22'!G1587+'fhwa 1391 rev 06-22'!G1624+'fhwa 1391 rev 06-22'!G1661+'fhwa 1391 rev 06-22'!G1698+'fhwa 1391 rev 06-22'!G1735+'fhwa 1391 rev 06-22'!G1772+'fhwa 1391 rev 06-22'!G1809+'fhwa 1391 rev 06-22'!G1846+'fhwa 1391 rev 06-22'!G1883+'fhwa 1391 rev 06-22'!G1920+'fhwa 1391 rev 06-22'!G1957+'fhwa 1391 rev 06-22'!G1994+'fhwa 1391 rev 06-22'!G2031+'fhwa 1391 rev 06-22'!G2068+'fhwa 1391 rev 06-22'!G2105+'fhwa 1391 rev 06-22'!G2142+'fhwa 1391 rev 06-22'!G2179+'fhwa 1391 rev 06-22'!G2216+'fhwa 1391 rev 06-22'!G2253+'fhwa 1391 rev 06-22'!G2290+'fhwa 1391 rev 06-22'!G2327+'fhwa 1391 rev 06-22'!G2364+'fhwa 1391 rev 06-22'!G2401+'fhwa 1391 rev 06-22'!G2438+'fhwa 1391 rev 06-22'!G2475+'fhwa 1391 rev 06-22'!G2512+'fhwa 1391 rev 06-22'!G2549+'fhwa 1391 rev 06-22'!G2586</f>
        <v>0</v>
      </c>
      <c r="I29" s="99">
        <f>'fhwa 1391 rev 06-22'!H33+'fhwa 1391 rev 06-22'!H70+'fhwa 1391 rev 06-22'!H107+'fhwa 1391 rev 06-22'!H144+'fhwa 1391 rev 06-22'!H181+'fhwa 1391 rev 06-22'!H218+'fhwa 1391 rev 06-22'!H255+'fhwa 1391 rev 06-22'!H292+'fhwa 1391 rev 06-22'!H329+'fhwa 1391 rev 06-22'!H366+'fhwa 1391 rev 06-22'!H403+'fhwa 1391 rev 06-22'!H440+'fhwa 1391 rev 06-22'!H477+'fhwa 1391 rev 06-22'!H514+'fhwa 1391 rev 06-22'!H551+'fhwa 1391 rev 06-22'!H588+'fhwa 1391 rev 06-22'!H625+'fhwa 1391 rev 06-22'!H662+'fhwa 1391 rev 06-22'!H699+'fhwa 1391 rev 06-22'!H736+'fhwa 1391 rev 06-22'!H773+'fhwa 1391 rev 06-22'!H810+'fhwa 1391 rev 06-22'!H847+'fhwa 1391 rev 06-22'!H884+'fhwa 1391 rev 06-22'!H921+'fhwa 1391 rev 06-22'!H958+'fhwa 1391 rev 06-22'!H995+'fhwa 1391 rev 06-22'!H1032+'fhwa 1391 rev 06-22'!H1069+'fhwa 1391 rev 06-22'!H1106+'fhwa 1391 rev 06-22'!H1143+'fhwa 1391 rev 06-22'!H1180+'fhwa 1391 rev 06-22'!H1217+'fhwa 1391 rev 06-22'!H1254+'fhwa 1391 rev 06-22'!H1291+'fhwa 1391 rev 06-22'!H1328+'fhwa 1391 rev 06-22'!H1365+'fhwa 1391 rev 06-22'!H1402+'fhwa 1391 rev 06-22'!H1439+'fhwa 1391 rev 06-22'!H1476+'fhwa 1391 rev 06-22'!H1513+'fhwa 1391 rev 06-22'!H1550+'fhwa 1391 rev 06-22'!H1587+'fhwa 1391 rev 06-22'!H1624+'fhwa 1391 rev 06-22'!H1661+'fhwa 1391 rev 06-22'!H1698+'fhwa 1391 rev 06-22'!H1735+'fhwa 1391 rev 06-22'!H1772+'fhwa 1391 rev 06-22'!H1809+'fhwa 1391 rev 06-22'!H1846+'fhwa 1391 rev 06-22'!H1883+'fhwa 1391 rev 06-22'!H1920+'fhwa 1391 rev 06-22'!H1957+'fhwa 1391 rev 06-22'!H1994+'fhwa 1391 rev 06-22'!H2031+'fhwa 1391 rev 06-22'!H2068+'fhwa 1391 rev 06-22'!H2105+'fhwa 1391 rev 06-22'!H2142+'fhwa 1391 rev 06-22'!H2179+'fhwa 1391 rev 06-22'!H2216+'fhwa 1391 rev 06-22'!H2253+'fhwa 1391 rev 06-22'!H2290+'fhwa 1391 rev 06-22'!H2327+'fhwa 1391 rev 06-22'!H2364+'fhwa 1391 rev 06-22'!H2401+'fhwa 1391 rev 06-22'!H2438+'fhwa 1391 rev 06-22'!H2475+'fhwa 1391 rev 06-22'!H2512+'fhwa 1391 rev 06-22'!H2549+'fhwa 1391 rev 06-22'!H2586</f>
        <v>0</v>
      </c>
      <c r="J29" s="98">
        <f>'fhwa 1391 rev 06-22'!I33+'fhwa 1391 rev 06-22'!I70+'fhwa 1391 rev 06-22'!I107+'fhwa 1391 rev 06-22'!I144+'fhwa 1391 rev 06-22'!I181+'fhwa 1391 rev 06-22'!I218+'fhwa 1391 rev 06-22'!I255+'fhwa 1391 rev 06-22'!I292+'fhwa 1391 rev 06-22'!I329+'fhwa 1391 rev 06-22'!I366+'fhwa 1391 rev 06-22'!I403+'fhwa 1391 rev 06-22'!I440+'fhwa 1391 rev 06-22'!I477+'fhwa 1391 rev 06-22'!I514+'fhwa 1391 rev 06-22'!I551+'fhwa 1391 rev 06-22'!I588+'fhwa 1391 rev 06-22'!I625+'fhwa 1391 rev 06-22'!I662+'fhwa 1391 rev 06-22'!I699+'fhwa 1391 rev 06-22'!I736+'fhwa 1391 rev 06-22'!I773+'fhwa 1391 rev 06-22'!I810+'fhwa 1391 rev 06-22'!I847+'fhwa 1391 rev 06-22'!I884+'fhwa 1391 rev 06-22'!I921+'fhwa 1391 rev 06-22'!I958+'fhwa 1391 rev 06-22'!I995+'fhwa 1391 rev 06-22'!I1032+'fhwa 1391 rev 06-22'!I1069+'fhwa 1391 rev 06-22'!I1106+'fhwa 1391 rev 06-22'!I1143+'fhwa 1391 rev 06-22'!I1180+'fhwa 1391 rev 06-22'!I1217+'fhwa 1391 rev 06-22'!I1254+'fhwa 1391 rev 06-22'!I1291+'fhwa 1391 rev 06-22'!I1328+'fhwa 1391 rev 06-22'!I1365+'fhwa 1391 rev 06-22'!I1402+'fhwa 1391 rev 06-22'!I1439+'fhwa 1391 rev 06-22'!I1476+'fhwa 1391 rev 06-22'!I1513+'fhwa 1391 rev 06-22'!I1550+'fhwa 1391 rev 06-22'!I1587+'fhwa 1391 rev 06-22'!I1624+'fhwa 1391 rev 06-22'!I1661+'fhwa 1391 rev 06-22'!I1698+'fhwa 1391 rev 06-22'!I1735+'fhwa 1391 rev 06-22'!I1772+'fhwa 1391 rev 06-22'!I1809+'fhwa 1391 rev 06-22'!I1846+'fhwa 1391 rev 06-22'!I1883+'fhwa 1391 rev 06-22'!I1920+'fhwa 1391 rev 06-22'!I1957+'fhwa 1391 rev 06-22'!I1994+'fhwa 1391 rev 06-22'!I2031+'fhwa 1391 rev 06-22'!I2068+'fhwa 1391 rev 06-22'!I2105+'fhwa 1391 rev 06-22'!I2142+'fhwa 1391 rev 06-22'!I2179+'fhwa 1391 rev 06-22'!I2216+'fhwa 1391 rev 06-22'!I2253+'fhwa 1391 rev 06-22'!I2290+'fhwa 1391 rev 06-22'!I2327+'fhwa 1391 rev 06-22'!I2364+'fhwa 1391 rev 06-22'!I2401+'fhwa 1391 rev 06-22'!I2438+'fhwa 1391 rev 06-22'!I2475+'fhwa 1391 rev 06-22'!I2512+'fhwa 1391 rev 06-22'!I2549+'fhwa 1391 rev 06-22'!I2586</f>
        <v>0</v>
      </c>
      <c r="K29" s="99">
        <f>'fhwa 1391 rev 06-22'!J33+'fhwa 1391 rev 06-22'!J70+'fhwa 1391 rev 06-22'!J107+'fhwa 1391 rev 06-22'!J144+'fhwa 1391 rev 06-22'!J181+'fhwa 1391 rev 06-22'!J218+'fhwa 1391 rev 06-22'!J255+'fhwa 1391 rev 06-22'!J292+'fhwa 1391 rev 06-22'!J329+'fhwa 1391 rev 06-22'!J366+'fhwa 1391 rev 06-22'!J403+'fhwa 1391 rev 06-22'!J440+'fhwa 1391 rev 06-22'!J477+'fhwa 1391 rev 06-22'!J514+'fhwa 1391 rev 06-22'!J551+'fhwa 1391 rev 06-22'!J588+'fhwa 1391 rev 06-22'!J625+'fhwa 1391 rev 06-22'!J662+'fhwa 1391 rev 06-22'!J699+'fhwa 1391 rev 06-22'!J736+'fhwa 1391 rev 06-22'!J773+'fhwa 1391 rev 06-22'!J810+'fhwa 1391 rev 06-22'!J847+'fhwa 1391 rev 06-22'!J884+'fhwa 1391 rev 06-22'!J921+'fhwa 1391 rev 06-22'!J958+'fhwa 1391 rev 06-22'!J995+'fhwa 1391 rev 06-22'!J1032+'fhwa 1391 rev 06-22'!J1069+'fhwa 1391 rev 06-22'!J1106+'fhwa 1391 rev 06-22'!J1143+'fhwa 1391 rev 06-22'!J1180+'fhwa 1391 rev 06-22'!J1217+'fhwa 1391 rev 06-22'!J1254+'fhwa 1391 rev 06-22'!J1291+'fhwa 1391 rev 06-22'!J1328+'fhwa 1391 rev 06-22'!J1365+'fhwa 1391 rev 06-22'!J1402+'fhwa 1391 rev 06-22'!J1439+'fhwa 1391 rev 06-22'!J1476+'fhwa 1391 rev 06-22'!J1513+'fhwa 1391 rev 06-22'!J1550+'fhwa 1391 rev 06-22'!J1587+'fhwa 1391 rev 06-22'!J1624+'fhwa 1391 rev 06-22'!J1661+'fhwa 1391 rev 06-22'!J1698+'fhwa 1391 rev 06-22'!J1735+'fhwa 1391 rev 06-22'!J1772+'fhwa 1391 rev 06-22'!J1809+'fhwa 1391 rev 06-22'!J1846+'fhwa 1391 rev 06-22'!J1883+'fhwa 1391 rev 06-22'!J1920+'fhwa 1391 rev 06-22'!J1957+'fhwa 1391 rev 06-22'!J1994+'fhwa 1391 rev 06-22'!J2031+'fhwa 1391 rev 06-22'!J2068+'fhwa 1391 rev 06-22'!J2105+'fhwa 1391 rev 06-22'!J2142+'fhwa 1391 rev 06-22'!J2179+'fhwa 1391 rev 06-22'!J2216+'fhwa 1391 rev 06-22'!J2253+'fhwa 1391 rev 06-22'!J2290+'fhwa 1391 rev 06-22'!J2327+'fhwa 1391 rev 06-22'!J2364+'fhwa 1391 rev 06-22'!J2401+'fhwa 1391 rev 06-22'!J2438+'fhwa 1391 rev 06-22'!J2475+'fhwa 1391 rev 06-22'!J2512+'fhwa 1391 rev 06-22'!J2549+'fhwa 1391 rev 06-22'!J2586</f>
        <v>0</v>
      </c>
      <c r="L29" s="98">
        <f>'fhwa 1391 rev 06-22'!K33+'fhwa 1391 rev 06-22'!K70+'fhwa 1391 rev 06-22'!K107+'fhwa 1391 rev 06-22'!K144+'fhwa 1391 rev 06-22'!K181+'fhwa 1391 rev 06-22'!K218+'fhwa 1391 rev 06-22'!K255+'fhwa 1391 rev 06-22'!K292+'fhwa 1391 rev 06-22'!K329+'fhwa 1391 rev 06-22'!K366+'fhwa 1391 rev 06-22'!K403+'fhwa 1391 rev 06-22'!K440+'fhwa 1391 rev 06-22'!K477+'fhwa 1391 rev 06-22'!K514+'fhwa 1391 rev 06-22'!K551+'fhwa 1391 rev 06-22'!K588+'fhwa 1391 rev 06-22'!K625+'fhwa 1391 rev 06-22'!K662+'fhwa 1391 rev 06-22'!K699+'fhwa 1391 rev 06-22'!K736+'fhwa 1391 rev 06-22'!K773+'fhwa 1391 rev 06-22'!K810+'fhwa 1391 rev 06-22'!K847+'fhwa 1391 rev 06-22'!K884+'fhwa 1391 rev 06-22'!K921+'fhwa 1391 rev 06-22'!K958+'fhwa 1391 rev 06-22'!K995+'fhwa 1391 rev 06-22'!K1032+'fhwa 1391 rev 06-22'!K1069+'fhwa 1391 rev 06-22'!K1106+'fhwa 1391 rev 06-22'!K1143+'fhwa 1391 rev 06-22'!K1180+'fhwa 1391 rev 06-22'!K1217+'fhwa 1391 rev 06-22'!K1254+'fhwa 1391 rev 06-22'!K1291+'fhwa 1391 rev 06-22'!K1328+'fhwa 1391 rev 06-22'!K1365+'fhwa 1391 rev 06-22'!K1402+'fhwa 1391 rev 06-22'!K1439+'fhwa 1391 rev 06-22'!K1476+'fhwa 1391 rev 06-22'!K1513+'fhwa 1391 rev 06-22'!K1550+'fhwa 1391 rev 06-22'!K1587+'fhwa 1391 rev 06-22'!K1624+'fhwa 1391 rev 06-22'!K1661+'fhwa 1391 rev 06-22'!K1698+'fhwa 1391 rev 06-22'!K1735+'fhwa 1391 rev 06-22'!K1772+'fhwa 1391 rev 06-22'!K1809+'fhwa 1391 rev 06-22'!K1846+'fhwa 1391 rev 06-22'!K1883+'fhwa 1391 rev 06-22'!K1920+'fhwa 1391 rev 06-22'!K1957+'fhwa 1391 rev 06-22'!K1994+'fhwa 1391 rev 06-22'!K2031+'fhwa 1391 rev 06-22'!K2068+'fhwa 1391 rev 06-22'!K2105+'fhwa 1391 rev 06-22'!K2142+'fhwa 1391 rev 06-22'!K2179+'fhwa 1391 rev 06-22'!K2216+'fhwa 1391 rev 06-22'!K2253+'fhwa 1391 rev 06-22'!K2290+'fhwa 1391 rev 06-22'!K2327+'fhwa 1391 rev 06-22'!K2364+'fhwa 1391 rev 06-22'!K2401+'fhwa 1391 rev 06-22'!K2438+'fhwa 1391 rev 06-22'!K2475+'fhwa 1391 rev 06-22'!K2512+'fhwa 1391 rev 06-22'!K2549+'fhwa 1391 rev 06-22'!K2586</f>
        <v>0</v>
      </c>
      <c r="M29" s="99">
        <f>'fhwa 1391 rev 06-22'!L33+'fhwa 1391 rev 06-22'!L70+'fhwa 1391 rev 06-22'!L107+'fhwa 1391 rev 06-22'!L144+'fhwa 1391 rev 06-22'!L181+'fhwa 1391 rev 06-22'!L218+'fhwa 1391 rev 06-22'!L255+'fhwa 1391 rev 06-22'!L292+'fhwa 1391 rev 06-22'!L329+'fhwa 1391 rev 06-22'!L366+'fhwa 1391 rev 06-22'!L403+'fhwa 1391 rev 06-22'!L440+'fhwa 1391 rev 06-22'!L477+'fhwa 1391 rev 06-22'!L514+'fhwa 1391 rev 06-22'!L551+'fhwa 1391 rev 06-22'!L588+'fhwa 1391 rev 06-22'!L625+'fhwa 1391 rev 06-22'!L662+'fhwa 1391 rev 06-22'!L699+'fhwa 1391 rev 06-22'!L736+'fhwa 1391 rev 06-22'!L773+'fhwa 1391 rev 06-22'!L810+'fhwa 1391 rev 06-22'!L847+'fhwa 1391 rev 06-22'!L884+'fhwa 1391 rev 06-22'!L921+'fhwa 1391 rev 06-22'!L958+'fhwa 1391 rev 06-22'!L995+'fhwa 1391 rev 06-22'!L1032+'fhwa 1391 rev 06-22'!L1069+'fhwa 1391 rev 06-22'!L1106+'fhwa 1391 rev 06-22'!L1143+'fhwa 1391 rev 06-22'!L1180+'fhwa 1391 rev 06-22'!L1217+'fhwa 1391 rev 06-22'!L1254+'fhwa 1391 rev 06-22'!L1291+'fhwa 1391 rev 06-22'!L1328+'fhwa 1391 rev 06-22'!L1365+'fhwa 1391 rev 06-22'!L1402+'fhwa 1391 rev 06-22'!L1439+'fhwa 1391 rev 06-22'!L1476+'fhwa 1391 rev 06-22'!L1513+'fhwa 1391 rev 06-22'!L1550+'fhwa 1391 rev 06-22'!L1587+'fhwa 1391 rev 06-22'!L1624+'fhwa 1391 rev 06-22'!L1661+'fhwa 1391 rev 06-22'!L1698+'fhwa 1391 rev 06-22'!L1735+'fhwa 1391 rev 06-22'!L1772+'fhwa 1391 rev 06-22'!L1809+'fhwa 1391 rev 06-22'!L1846+'fhwa 1391 rev 06-22'!L1883+'fhwa 1391 rev 06-22'!L1920+'fhwa 1391 rev 06-22'!L1957+'fhwa 1391 rev 06-22'!L1994+'fhwa 1391 rev 06-22'!L2031+'fhwa 1391 rev 06-22'!L2068+'fhwa 1391 rev 06-22'!L2105+'fhwa 1391 rev 06-22'!L2142+'fhwa 1391 rev 06-22'!L2179+'fhwa 1391 rev 06-22'!L2216+'fhwa 1391 rev 06-22'!L2253+'fhwa 1391 rev 06-22'!L2290+'fhwa 1391 rev 06-22'!L2327+'fhwa 1391 rev 06-22'!L2364+'fhwa 1391 rev 06-22'!L2401+'fhwa 1391 rev 06-22'!L2438+'fhwa 1391 rev 06-22'!L2475+'fhwa 1391 rev 06-22'!L2512+'fhwa 1391 rev 06-22'!L2549+'fhwa 1391 rev 06-22'!L2586</f>
        <v>0</v>
      </c>
      <c r="N29" s="98">
        <f>'fhwa 1391 rev 06-22'!M33+'fhwa 1391 rev 06-22'!M70+'fhwa 1391 rev 06-22'!M107+'fhwa 1391 rev 06-22'!M144+'fhwa 1391 rev 06-22'!M181+'fhwa 1391 rev 06-22'!M218+'fhwa 1391 rev 06-22'!M255+'fhwa 1391 rev 06-22'!M292+'fhwa 1391 rev 06-22'!M329+'fhwa 1391 rev 06-22'!M366+'fhwa 1391 rev 06-22'!M403+'fhwa 1391 rev 06-22'!M440+'fhwa 1391 rev 06-22'!M477+'fhwa 1391 rev 06-22'!M514+'fhwa 1391 rev 06-22'!M551+'fhwa 1391 rev 06-22'!M588+'fhwa 1391 rev 06-22'!M625+'fhwa 1391 rev 06-22'!M662+'fhwa 1391 rev 06-22'!M699+'fhwa 1391 rev 06-22'!M736+'fhwa 1391 rev 06-22'!M773+'fhwa 1391 rev 06-22'!M810+'fhwa 1391 rev 06-22'!M847+'fhwa 1391 rev 06-22'!M884+'fhwa 1391 rev 06-22'!M921+'fhwa 1391 rev 06-22'!M958+'fhwa 1391 rev 06-22'!M995+'fhwa 1391 rev 06-22'!M1032+'fhwa 1391 rev 06-22'!M1069+'fhwa 1391 rev 06-22'!M1106+'fhwa 1391 rev 06-22'!M1143+'fhwa 1391 rev 06-22'!M1180+'fhwa 1391 rev 06-22'!M1217+'fhwa 1391 rev 06-22'!M1254+'fhwa 1391 rev 06-22'!M1291+'fhwa 1391 rev 06-22'!M1328+'fhwa 1391 rev 06-22'!M1365+'fhwa 1391 rev 06-22'!M1402+'fhwa 1391 rev 06-22'!M1439+'fhwa 1391 rev 06-22'!M1476+'fhwa 1391 rev 06-22'!M1513+'fhwa 1391 rev 06-22'!M1550+'fhwa 1391 rev 06-22'!M1587+'fhwa 1391 rev 06-22'!M1624+'fhwa 1391 rev 06-22'!M1661+'fhwa 1391 rev 06-22'!M1698+'fhwa 1391 rev 06-22'!M1735+'fhwa 1391 rev 06-22'!M1772+'fhwa 1391 rev 06-22'!M1809+'fhwa 1391 rev 06-22'!M1846+'fhwa 1391 rev 06-22'!M1883+'fhwa 1391 rev 06-22'!M1920+'fhwa 1391 rev 06-22'!M1957+'fhwa 1391 rev 06-22'!M1994+'fhwa 1391 rev 06-22'!M2031+'fhwa 1391 rev 06-22'!M2068+'fhwa 1391 rev 06-22'!M2105+'fhwa 1391 rev 06-22'!M2142+'fhwa 1391 rev 06-22'!M2179+'fhwa 1391 rev 06-22'!M2216+'fhwa 1391 rev 06-22'!M2253+'fhwa 1391 rev 06-22'!M2290+'fhwa 1391 rev 06-22'!M2327+'fhwa 1391 rev 06-22'!M2364+'fhwa 1391 rev 06-22'!M2401+'fhwa 1391 rev 06-22'!M2438+'fhwa 1391 rev 06-22'!M2475+'fhwa 1391 rev 06-22'!M2512+'fhwa 1391 rev 06-22'!M2549+'fhwa 1391 rev 06-22'!M2586</f>
        <v>0</v>
      </c>
      <c r="O29" s="99">
        <f>'fhwa 1391 rev 06-22'!N33+'fhwa 1391 rev 06-22'!N70+'fhwa 1391 rev 06-22'!N107+'fhwa 1391 rev 06-22'!N144+'fhwa 1391 rev 06-22'!N181+'fhwa 1391 rev 06-22'!N218+'fhwa 1391 rev 06-22'!N255+'fhwa 1391 rev 06-22'!N292+'fhwa 1391 rev 06-22'!N329+'fhwa 1391 rev 06-22'!N366+'fhwa 1391 rev 06-22'!N403+'fhwa 1391 rev 06-22'!N440+'fhwa 1391 rev 06-22'!N477+'fhwa 1391 rev 06-22'!N514+'fhwa 1391 rev 06-22'!N551+'fhwa 1391 rev 06-22'!N588+'fhwa 1391 rev 06-22'!N625+'fhwa 1391 rev 06-22'!N662+'fhwa 1391 rev 06-22'!N699+'fhwa 1391 rev 06-22'!N736+'fhwa 1391 rev 06-22'!N773+'fhwa 1391 rev 06-22'!N810+'fhwa 1391 rev 06-22'!N847+'fhwa 1391 rev 06-22'!N884+'fhwa 1391 rev 06-22'!N921+'fhwa 1391 rev 06-22'!N958+'fhwa 1391 rev 06-22'!N995+'fhwa 1391 rev 06-22'!N1032+'fhwa 1391 rev 06-22'!N1069+'fhwa 1391 rev 06-22'!N1106+'fhwa 1391 rev 06-22'!N1143+'fhwa 1391 rev 06-22'!N1180+'fhwa 1391 rev 06-22'!N1217+'fhwa 1391 rev 06-22'!N1254+'fhwa 1391 rev 06-22'!N1291+'fhwa 1391 rev 06-22'!N1328+'fhwa 1391 rev 06-22'!N1365+'fhwa 1391 rev 06-22'!N1402+'fhwa 1391 rev 06-22'!N1439+'fhwa 1391 rev 06-22'!N1476+'fhwa 1391 rev 06-22'!N1513+'fhwa 1391 rev 06-22'!N1550+'fhwa 1391 rev 06-22'!N1587+'fhwa 1391 rev 06-22'!N1624+'fhwa 1391 rev 06-22'!N1661+'fhwa 1391 rev 06-22'!N1698+'fhwa 1391 rev 06-22'!N1735+'fhwa 1391 rev 06-22'!N1772+'fhwa 1391 rev 06-22'!N1809+'fhwa 1391 rev 06-22'!N1846+'fhwa 1391 rev 06-22'!N1883+'fhwa 1391 rev 06-22'!N1920+'fhwa 1391 rev 06-22'!N1957+'fhwa 1391 rev 06-22'!N1994+'fhwa 1391 rev 06-22'!N2031+'fhwa 1391 rev 06-22'!N2068+'fhwa 1391 rev 06-22'!N2105+'fhwa 1391 rev 06-22'!N2142+'fhwa 1391 rev 06-22'!N2179+'fhwa 1391 rev 06-22'!N2216+'fhwa 1391 rev 06-22'!N2253+'fhwa 1391 rev 06-22'!N2290+'fhwa 1391 rev 06-22'!N2327+'fhwa 1391 rev 06-22'!N2364+'fhwa 1391 rev 06-22'!N2401+'fhwa 1391 rev 06-22'!N2438+'fhwa 1391 rev 06-22'!N2475+'fhwa 1391 rev 06-22'!N2512+'fhwa 1391 rev 06-22'!N2549+'fhwa 1391 rev 06-22'!N2586</f>
        <v>0</v>
      </c>
      <c r="P29" s="98">
        <f>'fhwa 1391 rev 06-22'!O33+'fhwa 1391 rev 06-22'!O70+'fhwa 1391 rev 06-22'!O107+'fhwa 1391 rev 06-22'!O144+'fhwa 1391 rev 06-22'!O181+'fhwa 1391 rev 06-22'!O218+'fhwa 1391 rev 06-22'!O255+'fhwa 1391 rev 06-22'!O292+'fhwa 1391 rev 06-22'!O329+'fhwa 1391 rev 06-22'!O366+'fhwa 1391 rev 06-22'!O403+'fhwa 1391 rev 06-22'!O440+'fhwa 1391 rev 06-22'!O477+'fhwa 1391 rev 06-22'!O514+'fhwa 1391 rev 06-22'!O551+'fhwa 1391 rev 06-22'!O588+'fhwa 1391 rev 06-22'!O625+'fhwa 1391 rev 06-22'!O662+'fhwa 1391 rev 06-22'!O699+'fhwa 1391 rev 06-22'!O736+'fhwa 1391 rev 06-22'!O773+'fhwa 1391 rev 06-22'!O810+'fhwa 1391 rev 06-22'!O847+'fhwa 1391 rev 06-22'!O884+'fhwa 1391 rev 06-22'!O921+'fhwa 1391 rev 06-22'!O958+'fhwa 1391 rev 06-22'!O995+'fhwa 1391 rev 06-22'!O1032+'fhwa 1391 rev 06-22'!O1069+'fhwa 1391 rev 06-22'!O1106+'fhwa 1391 rev 06-22'!O1143+'fhwa 1391 rev 06-22'!O1180+'fhwa 1391 rev 06-22'!O1217+'fhwa 1391 rev 06-22'!O1254+'fhwa 1391 rev 06-22'!O1291+'fhwa 1391 rev 06-22'!O1328+'fhwa 1391 rev 06-22'!O1365+'fhwa 1391 rev 06-22'!O1402+'fhwa 1391 rev 06-22'!O1439+'fhwa 1391 rev 06-22'!O1476+'fhwa 1391 rev 06-22'!O1513+'fhwa 1391 rev 06-22'!O1550+'fhwa 1391 rev 06-22'!O1587+'fhwa 1391 rev 06-22'!O1624+'fhwa 1391 rev 06-22'!O1661+'fhwa 1391 rev 06-22'!O1698+'fhwa 1391 rev 06-22'!O1735+'fhwa 1391 rev 06-22'!O1772+'fhwa 1391 rev 06-22'!O1809+'fhwa 1391 rev 06-22'!O1846+'fhwa 1391 rev 06-22'!O1883+'fhwa 1391 rev 06-22'!O1920+'fhwa 1391 rev 06-22'!O1957+'fhwa 1391 rev 06-22'!O1994+'fhwa 1391 rev 06-22'!O2031+'fhwa 1391 rev 06-22'!O2068+'fhwa 1391 rev 06-22'!O2105+'fhwa 1391 rev 06-22'!O2142+'fhwa 1391 rev 06-22'!O2179+'fhwa 1391 rev 06-22'!O2216+'fhwa 1391 rev 06-22'!O2253+'fhwa 1391 rev 06-22'!O2290+'fhwa 1391 rev 06-22'!O2327+'fhwa 1391 rev 06-22'!O2364+'fhwa 1391 rev 06-22'!O2401+'fhwa 1391 rev 06-22'!O2438+'fhwa 1391 rev 06-22'!O2475+'fhwa 1391 rev 06-22'!O2512+'fhwa 1391 rev 06-22'!O2549+'fhwa 1391 rev 06-22'!O2586</f>
        <v>0</v>
      </c>
      <c r="Q29" s="99">
        <f>'fhwa 1391 rev 06-22'!P33+'fhwa 1391 rev 06-22'!P70+'fhwa 1391 rev 06-22'!P107+'fhwa 1391 rev 06-22'!P144+'fhwa 1391 rev 06-22'!P181+'fhwa 1391 rev 06-22'!P218+'fhwa 1391 rev 06-22'!P255+'fhwa 1391 rev 06-22'!P292+'fhwa 1391 rev 06-22'!P329+'fhwa 1391 rev 06-22'!P366+'fhwa 1391 rev 06-22'!P403+'fhwa 1391 rev 06-22'!P440+'fhwa 1391 rev 06-22'!P477+'fhwa 1391 rev 06-22'!P514+'fhwa 1391 rev 06-22'!P551+'fhwa 1391 rev 06-22'!P588+'fhwa 1391 rev 06-22'!P625+'fhwa 1391 rev 06-22'!P662+'fhwa 1391 rev 06-22'!P699+'fhwa 1391 rev 06-22'!P736+'fhwa 1391 rev 06-22'!P773+'fhwa 1391 rev 06-22'!P810+'fhwa 1391 rev 06-22'!P847+'fhwa 1391 rev 06-22'!P884+'fhwa 1391 rev 06-22'!P921+'fhwa 1391 rev 06-22'!P958+'fhwa 1391 rev 06-22'!P995+'fhwa 1391 rev 06-22'!P1032+'fhwa 1391 rev 06-22'!P1069+'fhwa 1391 rev 06-22'!P1106+'fhwa 1391 rev 06-22'!P1143+'fhwa 1391 rev 06-22'!P1180+'fhwa 1391 rev 06-22'!P1217+'fhwa 1391 rev 06-22'!P1254+'fhwa 1391 rev 06-22'!P1291+'fhwa 1391 rev 06-22'!P1328+'fhwa 1391 rev 06-22'!P1365+'fhwa 1391 rev 06-22'!P1402+'fhwa 1391 rev 06-22'!P1439+'fhwa 1391 rev 06-22'!P1476+'fhwa 1391 rev 06-22'!P1513+'fhwa 1391 rev 06-22'!P1550+'fhwa 1391 rev 06-22'!P1587+'fhwa 1391 rev 06-22'!P1624+'fhwa 1391 rev 06-22'!P1661+'fhwa 1391 rev 06-22'!P1698+'fhwa 1391 rev 06-22'!P1735+'fhwa 1391 rev 06-22'!P1772+'fhwa 1391 rev 06-22'!P1809+'fhwa 1391 rev 06-22'!P1846+'fhwa 1391 rev 06-22'!P1883+'fhwa 1391 rev 06-22'!P1920+'fhwa 1391 rev 06-22'!P1957+'fhwa 1391 rev 06-22'!P1994+'fhwa 1391 rev 06-22'!P2031+'fhwa 1391 rev 06-22'!P2068+'fhwa 1391 rev 06-22'!P2105+'fhwa 1391 rev 06-22'!P2142+'fhwa 1391 rev 06-22'!P2179+'fhwa 1391 rev 06-22'!P2216+'fhwa 1391 rev 06-22'!P2253+'fhwa 1391 rev 06-22'!P2290+'fhwa 1391 rev 06-22'!P2327+'fhwa 1391 rev 06-22'!P2364+'fhwa 1391 rev 06-22'!P2401+'fhwa 1391 rev 06-22'!P2438+'fhwa 1391 rev 06-22'!P2475+'fhwa 1391 rev 06-22'!P2512+'fhwa 1391 rev 06-22'!P2549+'fhwa 1391 rev 06-22'!P2586</f>
        <v>0</v>
      </c>
      <c r="R29" s="98">
        <f>'fhwa 1391 rev 06-22'!Q33+'fhwa 1391 rev 06-22'!Q70+'fhwa 1391 rev 06-22'!Q107+'fhwa 1391 rev 06-22'!Q144+'fhwa 1391 rev 06-22'!Q181+'fhwa 1391 rev 06-22'!Q218+'fhwa 1391 rev 06-22'!Q255+'fhwa 1391 rev 06-22'!Q292+'fhwa 1391 rev 06-22'!Q329+'fhwa 1391 rev 06-22'!Q366+'fhwa 1391 rev 06-22'!Q403+'fhwa 1391 rev 06-22'!Q440+'fhwa 1391 rev 06-22'!Q477+'fhwa 1391 rev 06-22'!Q514+'fhwa 1391 rev 06-22'!Q551+'fhwa 1391 rev 06-22'!Q588+'fhwa 1391 rev 06-22'!Q625+'fhwa 1391 rev 06-22'!Q662+'fhwa 1391 rev 06-22'!Q699+'fhwa 1391 rev 06-22'!Q736+'fhwa 1391 rev 06-22'!Q773+'fhwa 1391 rev 06-22'!Q810+'fhwa 1391 rev 06-22'!Q847+'fhwa 1391 rev 06-22'!Q884+'fhwa 1391 rev 06-22'!Q921+'fhwa 1391 rev 06-22'!Q958+'fhwa 1391 rev 06-22'!Q995+'fhwa 1391 rev 06-22'!Q1032+'fhwa 1391 rev 06-22'!Q1069+'fhwa 1391 rev 06-22'!Q1106+'fhwa 1391 rev 06-22'!Q1143+'fhwa 1391 rev 06-22'!Q1180+'fhwa 1391 rev 06-22'!Q1217+'fhwa 1391 rev 06-22'!Q1254+'fhwa 1391 rev 06-22'!Q1291+'fhwa 1391 rev 06-22'!Q1328+'fhwa 1391 rev 06-22'!Q1365+'fhwa 1391 rev 06-22'!Q1402+'fhwa 1391 rev 06-22'!Q1439+'fhwa 1391 rev 06-22'!Q1476+'fhwa 1391 rev 06-22'!Q1513+'fhwa 1391 rev 06-22'!Q1550+'fhwa 1391 rev 06-22'!Q1587+'fhwa 1391 rev 06-22'!Q1624+'fhwa 1391 rev 06-22'!Q1661+'fhwa 1391 rev 06-22'!Q1698+'fhwa 1391 rev 06-22'!Q1735+'fhwa 1391 rev 06-22'!Q1772+'fhwa 1391 rev 06-22'!Q1809+'fhwa 1391 rev 06-22'!Q1846+'fhwa 1391 rev 06-22'!Q1883+'fhwa 1391 rev 06-22'!Q1920+'fhwa 1391 rev 06-22'!Q1957+'fhwa 1391 rev 06-22'!Q1994+'fhwa 1391 rev 06-22'!Q2031+'fhwa 1391 rev 06-22'!Q2068+'fhwa 1391 rev 06-22'!Q2105+'fhwa 1391 rev 06-22'!Q2142+'fhwa 1391 rev 06-22'!Q2179+'fhwa 1391 rev 06-22'!Q2216+'fhwa 1391 rev 06-22'!Q2253+'fhwa 1391 rev 06-22'!Q2290+'fhwa 1391 rev 06-22'!Q2327+'fhwa 1391 rev 06-22'!Q2364+'fhwa 1391 rev 06-22'!Q2401+'fhwa 1391 rev 06-22'!Q2438+'fhwa 1391 rev 06-22'!Q2475+'fhwa 1391 rev 06-22'!Q2512+'fhwa 1391 rev 06-22'!Q2549+'fhwa 1391 rev 06-22'!Q2586</f>
        <v>0</v>
      </c>
      <c r="S29" s="99">
        <f>'fhwa 1391 rev 06-22'!R33+'fhwa 1391 rev 06-22'!R70+'fhwa 1391 rev 06-22'!R107+'fhwa 1391 rev 06-22'!R144+'fhwa 1391 rev 06-22'!R181+'fhwa 1391 rev 06-22'!R218+'fhwa 1391 rev 06-22'!R255+'fhwa 1391 rev 06-22'!R292+'fhwa 1391 rev 06-22'!R329+'fhwa 1391 rev 06-22'!R366+'fhwa 1391 rev 06-22'!R403+'fhwa 1391 rev 06-22'!R440+'fhwa 1391 rev 06-22'!R477+'fhwa 1391 rev 06-22'!R514+'fhwa 1391 rev 06-22'!R551+'fhwa 1391 rev 06-22'!R588+'fhwa 1391 rev 06-22'!R625+'fhwa 1391 rev 06-22'!R662+'fhwa 1391 rev 06-22'!R699+'fhwa 1391 rev 06-22'!R736+'fhwa 1391 rev 06-22'!R773+'fhwa 1391 rev 06-22'!R810+'fhwa 1391 rev 06-22'!R847+'fhwa 1391 rev 06-22'!R884+'fhwa 1391 rev 06-22'!R921+'fhwa 1391 rev 06-22'!R958+'fhwa 1391 rev 06-22'!R995+'fhwa 1391 rev 06-22'!R1032+'fhwa 1391 rev 06-22'!R1069+'fhwa 1391 rev 06-22'!R1106+'fhwa 1391 rev 06-22'!R1143+'fhwa 1391 rev 06-22'!R1180+'fhwa 1391 rev 06-22'!R1217+'fhwa 1391 rev 06-22'!R1254+'fhwa 1391 rev 06-22'!R1291+'fhwa 1391 rev 06-22'!R1328+'fhwa 1391 rev 06-22'!R1365+'fhwa 1391 rev 06-22'!R1402+'fhwa 1391 rev 06-22'!R1439+'fhwa 1391 rev 06-22'!R1476+'fhwa 1391 rev 06-22'!R1513+'fhwa 1391 rev 06-22'!R1550+'fhwa 1391 rev 06-22'!R1587+'fhwa 1391 rev 06-22'!R1624+'fhwa 1391 rev 06-22'!R1661+'fhwa 1391 rev 06-22'!R1698+'fhwa 1391 rev 06-22'!R1735+'fhwa 1391 rev 06-22'!R1772+'fhwa 1391 rev 06-22'!R1809+'fhwa 1391 rev 06-22'!R1846+'fhwa 1391 rev 06-22'!R1883+'fhwa 1391 rev 06-22'!R1920+'fhwa 1391 rev 06-22'!R1957+'fhwa 1391 rev 06-22'!R1994+'fhwa 1391 rev 06-22'!R2031+'fhwa 1391 rev 06-22'!R2068+'fhwa 1391 rev 06-22'!R2105+'fhwa 1391 rev 06-22'!R2142+'fhwa 1391 rev 06-22'!R2179+'fhwa 1391 rev 06-22'!R2216+'fhwa 1391 rev 06-22'!R2253+'fhwa 1391 rev 06-22'!R2290+'fhwa 1391 rev 06-22'!R2327+'fhwa 1391 rev 06-22'!R2364+'fhwa 1391 rev 06-22'!R2401+'fhwa 1391 rev 06-22'!R2438+'fhwa 1391 rev 06-22'!R2475+'fhwa 1391 rev 06-22'!R2512+'fhwa 1391 rev 06-22'!R2549+'fhwa 1391 rev 06-22'!R2586</f>
        <v>0</v>
      </c>
      <c r="T29" s="103">
        <f>'fhwa 1391 rev 06-22'!S33+'fhwa 1391 rev 06-22'!S70+'fhwa 1391 rev 06-22'!S107+'fhwa 1391 rev 06-22'!S144+'fhwa 1391 rev 06-22'!S181+'fhwa 1391 rev 06-22'!S218+'fhwa 1391 rev 06-22'!S255+'fhwa 1391 rev 06-22'!S292+'fhwa 1391 rev 06-22'!S329+'fhwa 1391 rev 06-22'!S366+'fhwa 1391 rev 06-22'!S403+'fhwa 1391 rev 06-22'!S440+'fhwa 1391 rev 06-22'!S477+'fhwa 1391 rev 06-22'!S514+'fhwa 1391 rev 06-22'!S551+'fhwa 1391 rev 06-22'!S588+'fhwa 1391 rev 06-22'!S625+'fhwa 1391 rev 06-22'!S662+'fhwa 1391 rev 06-22'!S699+'fhwa 1391 rev 06-22'!S736+'fhwa 1391 rev 06-22'!S773+'fhwa 1391 rev 06-22'!S810+'fhwa 1391 rev 06-22'!S847+'fhwa 1391 rev 06-22'!S884+'fhwa 1391 rev 06-22'!S921+'fhwa 1391 rev 06-22'!S958+'fhwa 1391 rev 06-22'!S995+'fhwa 1391 rev 06-22'!S1032+'fhwa 1391 rev 06-22'!S1069+'fhwa 1391 rev 06-22'!S1106+'fhwa 1391 rev 06-22'!S1143+'fhwa 1391 rev 06-22'!S1180+'fhwa 1391 rev 06-22'!S1217+'fhwa 1391 rev 06-22'!S1254+'fhwa 1391 rev 06-22'!S1291+'fhwa 1391 rev 06-22'!S1328+'fhwa 1391 rev 06-22'!S1365+'fhwa 1391 rev 06-22'!S1402+'fhwa 1391 rev 06-22'!S1439+'fhwa 1391 rev 06-22'!S1476+'fhwa 1391 rev 06-22'!S1513+'fhwa 1391 rev 06-22'!S1550+'fhwa 1391 rev 06-22'!S1587+'fhwa 1391 rev 06-22'!S1624+'fhwa 1391 rev 06-22'!S1661+'fhwa 1391 rev 06-22'!S1698+'fhwa 1391 rev 06-22'!S1735+'fhwa 1391 rev 06-22'!S1772+'fhwa 1391 rev 06-22'!S1809+'fhwa 1391 rev 06-22'!S1846+'fhwa 1391 rev 06-22'!S1883+'fhwa 1391 rev 06-22'!S1920+'fhwa 1391 rev 06-22'!S1957+'fhwa 1391 rev 06-22'!S1994+'fhwa 1391 rev 06-22'!S2031+'fhwa 1391 rev 06-22'!S2068+'fhwa 1391 rev 06-22'!S2105+'fhwa 1391 rev 06-22'!S2142+'fhwa 1391 rev 06-22'!S2179+'fhwa 1391 rev 06-22'!S2216+'fhwa 1391 rev 06-22'!S2253+'fhwa 1391 rev 06-22'!S2290+'fhwa 1391 rev 06-22'!S2327+'fhwa 1391 rev 06-22'!S2364+'fhwa 1391 rev 06-22'!S2401+'fhwa 1391 rev 06-22'!S2438+'fhwa 1391 rev 06-22'!S2475+'fhwa 1391 rev 06-22'!S2512+'fhwa 1391 rev 06-22'!S2549+'fhwa 1391 rev 06-22'!S2586</f>
        <v>0</v>
      </c>
      <c r="U29" s="82">
        <f>'fhwa 1391 rev 06-22'!T33+'fhwa 1391 rev 06-22'!T70+'fhwa 1391 rev 06-22'!T107+'fhwa 1391 rev 06-22'!T144+'fhwa 1391 rev 06-22'!T181+'fhwa 1391 rev 06-22'!T218+'fhwa 1391 rev 06-22'!T255+'fhwa 1391 rev 06-22'!T292+'fhwa 1391 rev 06-22'!T329+'fhwa 1391 rev 06-22'!T366+'fhwa 1391 rev 06-22'!T403+'fhwa 1391 rev 06-22'!T440+'fhwa 1391 rev 06-22'!T477+'fhwa 1391 rev 06-22'!T514+'fhwa 1391 rev 06-22'!T551+'fhwa 1391 rev 06-22'!T588+'fhwa 1391 rev 06-22'!T625+'fhwa 1391 rev 06-22'!T662+'fhwa 1391 rev 06-22'!T699+'fhwa 1391 rev 06-22'!T736+'fhwa 1391 rev 06-22'!T773+'fhwa 1391 rev 06-22'!T810+'fhwa 1391 rev 06-22'!T847+'fhwa 1391 rev 06-22'!T884+'fhwa 1391 rev 06-22'!T921+'fhwa 1391 rev 06-22'!T958+'fhwa 1391 rev 06-22'!T995+'fhwa 1391 rev 06-22'!T1032+'fhwa 1391 rev 06-22'!T1069+'fhwa 1391 rev 06-22'!T1106+'fhwa 1391 rev 06-22'!T1143+'fhwa 1391 rev 06-22'!T1180+'fhwa 1391 rev 06-22'!T1217+'fhwa 1391 rev 06-22'!T1254+'fhwa 1391 rev 06-22'!T1291+'fhwa 1391 rev 06-22'!T1328+'fhwa 1391 rev 06-22'!T1365+'fhwa 1391 rev 06-22'!T1402+'fhwa 1391 rev 06-22'!T1439+'fhwa 1391 rev 06-22'!T1476+'fhwa 1391 rev 06-22'!T1513+'fhwa 1391 rev 06-22'!T1550+'fhwa 1391 rev 06-22'!T1587+'fhwa 1391 rev 06-22'!T1624+'fhwa 1391 rev 06-22'!T1661+'fhwa 1391 rev 06-22'!T1698+'fhwa 1391 rev 06-22'!T1735+'fhwa 1391 rev 06-22'!T1772+'fhwa 1391 rev 06-22'!T1809+'fhwa 1391 rev 06-22'!T1846+'fhwa 1391 rev 06-22'!T1883+'fhwa 1391 rev 06-22'!T1920+'fhwa 1391 rev 06-22'!T1957+'fhwa 1391 rev 06-22'!T1994+'fhwa 1391 rev 06-22'!T2031+'fhwa 1391 rev 06-22'!T2068+'fhwa 1391 rev 06-22'!T2105+'fhwa 1391 rev 06-22'!T2142+'fhwa 1391 rev 06-22'!T2179+'fhwa 1391 rev 06-22'!T2216+'fhwa 1391 rev 06-22'!T2253+'fhwa 1391 rev 06-22'!T2290+'fhwa 1391 rev 06-22'!T2327+'fhwa 1391 rev 06-22'!T2364+'fhwa 1391 rev 06-22'!T2401+'fhwa 1391 rev 06-22'!T2438+'fhwa 1391 rev 06-22'!T2475+'fhwa 1391 rev 06-22'!T2512+'fhwa 1391 rev 06-22'!T2549+'fhwa 1391 rev 06-22'!T2586</f>
        <v>0</v>
      </c>
      <c r="V29" s="103">
        <f>'fhwa 1391 rev 06-22'!U33+'fhwa 1391 rev 06-22'!U70+'fhwa 1391 rev 06-22'!U107+'fhwa 1391 rev 06-22'!U144+'fhwa 1391 rev 06-22'!U181+'fhwa 1391 rev 06-22'!U218+'fhwa 1391 rev 06-22'!U255+'fhwa 1391 rev 06-22'!U292+'fhwa 1391 rev 06-22'!U329+'fhwa 1391 rev 06-22'!U366+'fhwa 1391 rev 06-22'!U403+'fhwa 1391 rev 06-22'!U440+'fhwa 1391 rev 06-22'!U477+'fhwa 1391 rev 06-22'!U514+'fhwa 1391 rev 06-22'!U551+'fhwa 1391 rev 06-22'!U588+'fhwa 1391 rev 06-22'!U625+'fhwa 1391 rev 06-22'!U662+'fhwa 1391 rev 06-22'!U699+'fhwa 1391 rev 06-22'!U736+'fhwa 1391 rev 06-22'!U773+'fhwa 1391 rev 06-22'!U810+'fhwa 1391 rev 06-22'!U847+'fhwa 1391 rev 06-22'!U884+'fhwa 1391 rev 06-22'!U921+'fhwa 1391 rev 06-22'!U958+'fhwa 1391 rev 06-22'!U995+'fhwa 1391 rev 06-22'!U1032+'fhwa 1391 rev 06-22'!U1069+'fhwa 1391 rev 06-22'!U1106+'fhwa 1391 rev 06-22'!U1143+'fhwa 1391 rev 06-22'!U1180+'fhwa 1391 rev 06-22'!U1217+'fhwa 1391 rev 06-22'!U1254+'fhwa 1391 rev 06-22'!U1291+'fhwa 1391 rev 06-22'!U1328+'fhwa 1391 rev 06-22'!U1365+'fhwa 1391 rev 06-22'!U1402+'fhwa 1391 rev 06-22'!U1439+'fhwa 1391 rev 06-22'!U1476+'fhwa 1391 rev 06-22'!U1513+'fhwa 1391 rev 06-22'!U1550+'fhwa 1391 rev 06-22'!U1587+'fhwa 1391 rev 06-22'!U1624+'fhwa 1391 rev 06-22'!U1661+'fhwa 1391 rev 06-22'!U1698+'fhwa 1391 rev 06-22'!U1735+'fhwa 1391 rev 06-22'!U1772+'fhwa 1391 rev 06-22'!U1809+'fhwa 1391 rev 06-22'!U1846+'fhwa 1391 rev 06-22'!U1883+'fhwa 1391 rev 06-22'!U1920+'fhwa 1391 rev 06-22'!U1957+'fhwa 1391 rev 06-22'!U1994+'fhwa 1391 rev 06-22'!U2031+'fhwa 1391 rev 06-22'!U2068+'fhwa 1391 rev 06-22'!U2105+'fhwa 1391 rev 06-22'!U2142+'fhwa 1391 rev 06-22'!U2179+'fhwa 1391 rev 06-22'!U2216+'fhwa 1391 rev 06-22'!U2253+'fhwa 1391 rev 06-22'!U2290+'fhwa 1391 rev 06-22'!U2327+'fhwa 1391 rev 06-22'!U2364+'fhwa 1391 rev 06-22'!U2401+'fhwa 1391 rev 06-22'!U2438+'fhwa 1391 rev 06-22'!U2475+'fhwa 1391 rev 06-22'!U2512+'fhwa 1391 rev 06-22'!U2549+'fhwa 1391 rev 06-22'!U2586</f>
        <v>0</v>
      </c>
      <c r="W29" s="104">
        <f>'fhwa 1391 rev 06-22'!V33+'fhwa 1391 rev 06-22'!V70+'fhwa 1391 rev 06-22'!V107+'fhwa 1391 rev 06-22'!V144+'fhwa 1391 rev 06-22'!V181+'fhwa 1391 rev 06-22'!V218+'fhwa 1391 rev 06-22'!V255+'fhwa 1391 rev 06-22'!V292+'fhwa 1391 rev 06-22'!V329+'fhwa 1391 rev 06-22'!V366+'fhwa 1391 rev 06-22'!V403+'fhwa 1391 rev 06-22'!V440+'fhwa 1391 rev 06-22'!V477+'fhwa 1391 rev 06-22'!V514+'fhwa 1391 rev 06-22'!V551+'fhwa 1391 rev 06-22'!V588+'fhwa 1391 rev 06-22'!V625+'fhwa 1391 rev 06-22'!V662+'fhwa 1391 rev 06-22'!V699+'fhwa 1391 rev 06-22'!V736+'fhwa 1391 rev 06-22'!V773+'fhwa 1391 rev 06-22'!V810+'fhwa 1391 rev 06-22'!V847+'fhwa 1391 rev 06-22'!V884+'fhwa 1391 rev 06-22'!V921+'fhwa 1391 rev 06-22'!V958+'fhwa 1391 rev 06-22'!V995+'fhwa 1391 rev 06-22'!V1032+'fhwa 1391 rev 06-22'!V1069+'fhwa 1391 rev 06-22'!V1106+'fhwa 1391 rev 06-22'!V1143+'fhwa 1391 rev 06-22'!V1180+'fhwa 1391 rev 06-22'!V1217+'fhwa 1391 rev 06-22'!V1254+'fhwa 1391 rev 06-22'!V1291+'fhwa 1391 rev 06-22'!V1328+'fhwa 1391 rev 06-22'!V1365+'fhwa 1391 rev 06-22'!V1402+'fhwa 1391 rev 06-22'!V1439+'fhwa 1391 rev 06-22'!V1476+'fhwa 1391 rev 06-22'!V1513+'fhwa 1391 rev 06-22'!V1550+'fhwa 1391 rev 06-22'!V1587+'fhwa 1391 rev 06-22'!V1624+'fhwa 1391 rev 06-22'!V1661+'fhwa 1391 rev 06-22'!V1698+'fhwa 1391 rev 06-22'!V1735+'fhwa 1391 rev 06-22'!V1772+'fhwa 1391 rev 06-22'!V1809+'fhwa 1391 rev 06-22'!V1846+'fhwa 1391 rev 06-22'!V1883+'fhwa 1391 rev 06-22'!V1920+'fhwa 1391 rev 06-22'!V1957+'fhwa 1391 rev 06-22'!V1994+'fhwa 1391 rev 06-22'!V2031+'fhwa 1391 rev 06-22'!V2068+'fhwa 1391 rev 06-22'!V2105+'fhwa 1391 rev 06-22'!V2142+'fhwa 1391 rev 06-22'!V2179+'fhwa 1391 rev 06-22'!V2216+'fhwa 1391 rev 06-22'!V2253+'fhwa 1391 rev 06-22'!V2290+'fhwa 1391 rev 06-22'!V2327+'fhwa 1391 rev 06-22'!V2364+'fhwa 1391 rev 06-22'!V2401+'fhwa 1391 rev 06-22'!V2438+'fhwa 1391 rev 06-22'!V2475+'fhwa 1391 rev 06-22'!V2512+'fhwa 1391 rev 06-22'!V2549+'fhwa 1391 rev 06-22'!V2586</f>
        <v>0</v>
      </c>
      <c r="X29" s="98">
        <f>'fhwa 1391 rev 06-22'!W33+'fhwa 1391 rev 06-22'!W70+'fhwa 1391 rev 06-22'!W107+'fhwa 1391 rev 06-22'!W144+'fhwa 1391 rev 06-22'!W181+'fhwa 1391 rev 06-22'!W218+'fhwa 1391 rev 06-22'!W255+'fhwa 1391 rev 06-22'!W292+'fhwa 1391 rev 06-22'!W329+'fhwa 1391 rev 06-22'!W366+'fhwa 1391 rev 06-22'!W403+'fhwa 1391 rev 06-22'!W440+'fhwa 1391 rev 06-22'!W477+'fhwa 1391 rev 06-22'!W514+'fhwa 1391 rev 06-22'!W551+'fhwa 1391 rev 06-22'!W588+'fhwa 1391 rev 06-22'!W625+'fhwa 1391 rev 06-22'!W662+'fhwa 1391 rev 06-22'!W699+'fhwa 1391 rev 06-22'!W736+'fhwa 1391 rev 06-22'!W773+'fhwa 1391 rev 06-22'!W810+'fhwa 1391 rev 06-22'!W847+'fhwa 1391 rev 06-22'!W884+'fhwa 1391 rev 06-22'!W921+'fhwa 1391 rev 06-22'!W958+'fhwa 1391 rev 06-22'!W995+'fhwa 1391 rev 06-22'!W1032+'fhwa 1391 rev 06-22'!W1069+'fhwa 1391 rev 06-22'!W1106+'fhwa 1391 rev 06-22'!W1143+'fhwa 1391 rev 06-22'!W1180+'fhwa 1391 rev 06-22'!W1217+'fhwa 1391 rev 06-22'!W1254+'fhwa 1391 rev 06-22'!W1291+'fhwa 1391 rev 06-22'!W1328+'fhwa 1391 rev 06-22'!W1365+'fhwa 1391 rev 06-22'!W1402+'fhwa 1391 rev 06-22'!W1439+'fhwa 1391 rev 06-22'!W1476+'fhwa 1391 rev 06-22'!W1513+'fhwa 1391 rev 06-22'!W1550+'fhwa 1391 rev 06-22'!W1587+'fhwa 1391 rev 06-22'!W1624+'fhwa 1391 rev 06-22'!W1661+'fhwa 1391 rev 06-22'!W1698+'fhwa 1391 rev 06-22'!W1735+'fhwa 1391 rev 06-22'!W1772+'fhwa 1391 rev 06-22'!W1809+'fhwa 1391 rev 06-22'!W1846+'fhwa 1391 rev 06-22'!W1883+'fhwa 1391 rev 06-22'!W1920+'fhwa 1391 rev 06-22'!W1957+'fhwa 1391 rev 06-22'!W1994+'fhwa 1391 rev 06-22'!W2031+'fhwa 1391 rev 06-22'!W2068+'fhwa 1391 rev 06-22'!W2105+'fhwa 1391 rev 06-22'!W2142+'fhwa 1391 rev 06-22'!W2179+'fhwa 1391 rev 06-22'!W2216+'fhwa 1391 rev 06-22'!W2253+'fhwa 1391 rev 06-22'!W2290+'fhwa 1391 rev 06-22'!W2327+'fhwa 1391 rev 06-22'!W2364+'fhwa 1391 rev 06-22'!W2401+'fhwa 1391 rev 06-22'!W2438+'fhwa 1391 rev 06-22'!W2475+'fhwa 1391 rev 06-22'!W2512+'fhwa 1391 rev 06-22'!W2549+'fhwa 1391 rev 06-22'!W2586</f>
        <v>0</v>
      </c>
      <c r="AA29" s="20">
        <f>J17</f>
        <v>0</v>
      </c>
      <c r="AB29" t="s">
        <v>48</v>
      </c>
      <c r="AC29" s="19" t="s">
        <v>69</v>
      </c>
      <c r="AD29" s="19" t="s">
        <v>63</v>
      </c>
      <c r="AE29" s="19"/>
      <c r="AL29" t="s">
        <v>71</v>
      </c>
    </row>
    <row r="30" spans="2:38" ht="16.5" thickBot="1" x14ac:dyDescent="0.25">
      <c r="B30" s="13" t="s">
        <v>21</v>
      </c>
      <c r="C30" s="116">
        <f t="shared" si="0"/>
        <v>0</v>
      </c>
      <c r="D30" s="117">
        <f t="shared" si="0"/>
        <v>0</v>
      </c>
      <c r="E30" s="118">
        <f t="shared" si="1"/>
        <v>0</v>
      </c>
      <c r="F30" s="117">
        <f t="shared" si="1"/>
        <v>0</v>
      </c>
      <c r="G30" s="97">
        <f>'fhwa 1391 rev 06-22'!F34+'fhwa 1391 rev 06-22'!F71+'fhwa 1391 rev 06-22'!F108+'fhwa 1391 rev 06-22'!F145+'fhwa 1391 rev 06-22'!F182+'fhwa 1391 rev 06-22'!F219+'fhwa 1391 rev 06-22'!F256+'fhwa 1391 rev 06-22'!F293+'fhwa 1391 rev 06-22'!F330+'fhwa 1391 rev 06-22'!F367+'fhwa 1391 rev 06-22'!F404+'fhwa 1391 rev 06-22'!F441+'fhwa 1391 rev 06-22'!F478+'fhwa 1391 rev 06-22'!F515+'fhwa 1391 rev 06-22'!F552+'fhwa 1391 rev 06-22'!F589+'fhwa 1391 rev 06-22'!F626+'fhwa 1391 rev 06-22'!F663+'fhwa 1391 rev 06-22'!F700+'fhwa 1391 rev 06-22'!F737+'fhwa 1391 rev 06-22'!F774+'fhwa 1391 rev 06-22'!F811+'fhwa 1391 rev 06-22'!F848+'fhwa 1391 rev 06-22'!F885+'fhwa 1391 rev 06-22'!F922+'fhwa 1391 rev 06-22'!F959+'fhwa 1391 rev 06-22'!F996+'fhwa 1391 rev 06-22'!F1033+'fhwa 1391 rev 06-22'!F1070+'fhwa 1391 rev 06-22'!F1107+'fhwa 1391 rev 06-22'!F1144+'fhwa 1391 rev 06-22'!F1181+'fhwa 1391 rev 06-22'!F1218+'fhwa 1391 rev 06-22'!F1255+'fhwa 1391 rev 06-22'!F1292+'fhwa 1391 rev 06-22'!F1329+'fhwa 1391 rev 06-22'!F1366+'fhwa 1391 rev 06-22'!F1403+'fhwa 1391 rev 06-22'!F1440+'fhwa 1391 rev 06-22'!F1477+'fhwa 1391 rev 06-22'!F1514+'fhwa 1391 rev 06-22'!F1551+'fhwa 1391 rev 06-22'!F1588+'fhwa 1391 rev 06-22'!F1625+'fhwa 1391 rev 06-22'!F1662+'fhwa 1391 rev 06-22'!F1699+'fhwa 1391 rev 06-22'!F1736+'fhwa 1391 rev 06-22'!F1773+'fhwa 1391 rev 06-22'!F1810+'fhwa 1391 rev 06-22'!F1847+'fhwa 1391 rev 06-22'!F1884+'fhwa 1391 rev 06-22'!F1921+'fhwa 1391 rev 06-22'!F1958+'fhwa 1391 rev 06-22'!F1995+'fhwa 1391 rev 06-22'!F2032+'fhwa 1391 rev 06-22'!F2069+'fhwa 1391 rev 06-22'!F2106+'fhwa 1391 rev 06-22'!F2143+'fhwa 1391 rev 06-22'!F2180+'fhwa 1391 rev 06-22'!F2217+'fhwa 1391 rev 06-22'!F2254+'fhwa 1391 rev 06-22'!F2291+'fhwa 1391 rev 06-22'!F2328+'fhwa 1391 rev 06-22'!F2365+'fhwa 1391 rev 06-22'!F2402+'fhwa 1391 rev 06-22'!F2439+'fhwa 1391 rev 06-22'!F2476+'fhwa 1391 rev 06-22'!F2513+'fhwa 1391 rev 06-22'!F2550+'fhwa 1391 rev 06-22'!F2587</f>
        <v>0</v>
      </c>
      <c r="H30" s="98">
        <f>'fhwa 1391 rev 06-22'!G34+'fhwa 1391 rev 06-22'!G71+'fhwa 1391 rev 06-22'!G108+'fhwa 1391 rev 06-22'!G145+'fhwa 1391 rev 06-22'!G182+'fhwa 1391 rev 06-22'!G219+'fhwa 1391 rev 06-22'!G256+'fhwa 1391 rev 06-22'!G293+'fhwa 1391 rev 06-22'!G330+'fhwa 1391 rev 06-22'!G367+'fhwa 1391 rev 06-22'!G404+'fhwa 1391 rev 06-22'!G441+'fhwa 1391 rev 06-22'!G478+'fhwa 1391 rev 06-22'!G515+'fhwa 1391 rev 06-22'!G552+'fhwa 1391 rev 06-22'!G589+'fhwa 1391 rev 06-22'!G626+'fhwa 1391 rev 06-22'!G663+'fhwa 1391 rev 06-22'!G700+'fhwa 1391 rev 06-22'!G737+'fhwa 1391 rev 06-22'!G774+'fhwa 1391 rev 06-22'!G811+'fhwa 1391 rev 06-22'!G848+'fhwa 1391 rev 06-22'!G885+'fhwa 1391 rev 06-22'!G922+'fhwa 1391 rev 06-22'!G959+'fhwa 1391 rev 06-22'!G996+'fhwa 1391 rev 06-22'!G1033+'fhwa 1391 rev 06-22'!G1070+'fhwa 1391 rev 06-22'!G1107+'fhwa 1391 rev 06-22'!G1144+'fhwa 1391 rev 06-22'!G1181+'fhwa 1391 rev 06-22'!G1218+'fhwa 1391 rev 06-22'!G1255+'fhwa 1391 rev 06-22'!G1292+'fhwa 1391 rev 06-22'!G1329+'fhwa 1391 rev 06-22'!G1366+'fhwa 1391 rev 06-22'!G1403+'fhwa 1391 rev 06-22'!G1440+'fhwa 1391 rev 06-22'!G1477+'fhwa 1391 rev 06-22'!G1514+'fhwa 1391 rev 06-22'!G1551+'fhwa 1391 rev 06-22'!G1588+'fhwa 1391 rev 06-22'!G1625+'fhwa 1391 rev 06-22'!G1662+'fhwa 1391 rev 06-22'!G1699+'fhwa 1391 rev 06-22'!G1736+'fhwa 1391 rev 06-22'!G1773+'fhwa 1391 rev 06-22'!G1810+'fhwa 1391 rev 06-22'!G1847+'fhwa 1391 rev 06-22'!G1884+'fhwa 1391 rev 06-22'!G1921+'fhwa 1391 rev 06-22'!G1958+'fhwa 1391 rev 06-22'!G1995+'fhwa 1391 rev 06-22'!G2032+'fhwa 1391 rev 06-22'!G2069+'fhwa 1391 rev 06-22'!G2106+'fhwa 1391 rev 06-22'!G2143+'fhwa 1391 rev 06-22'!G2180+'fhwa 1391 rev 06-22'!G2217+'fhwa 1391 rev 06-22'!G2254+'fhwa 1391 rev 06-22'!G2291+'fhwa 1391 rev 06-22'!G2328+'fhwa 1391 rev 06-22'!G2365+'fhwa 1391 rev 06-22'!G2402+'fhwa 1391 rev 06-22'!G2439+'fhwa 1391 rev 06-22'!G2476+'fhwa 1391 rev 06-22'!G2513+'fhwa 1391 rev 06-22'!G2550+'fhwa 1391 rev 06-22'!G2587</f>
        <v>0</v>
      </c>
      <c r="I30" s="99">
        <f>'fhwa 1391 rev 06-22'!H34+'fhwa 1391 rev 06-22'!H71+'fhwa 1391 rev 06-22'!H108+'fhwa 1391 rev 06-22'!H145+'fhwa 1391 rev 06-22'!H182+'fhwa 1391 rev 06-22'!H219+'fhwa 1391 rev 06-22'!H256+'fhwa 1391 rev 06-22'!H293+'fhwa 1391 rev 06-22'!H330+'fhwa 1391 rev 06-22'!H367+'fhwa 1391 rev 06-22'!H404+'fhwa 1391 rev 06-22'!H441+'fhwa 1391 rev 06-22'!H478+'fhwa 1391 rev 06-22'!H515+'fhwa 1391 rev 06-22'!H552+'fhwa 1391 rev 06-22'!H589+'fhwa 1391 rev 06-22'!H626+'fhwa 1391 rev 06-22'!H663+'fhwa 1391 rev 06-22'!H700+'fhwa 1391 rev 06-22'!H737+'fhwa 1391 rev 06-22'!H774+'fhwa 1391 rev 06-22'!H811+'fhwa 1391 rev 06-22'!H848+'fhwa 1391 rev 06-22'!H885+'fhwa 1391 rev 06-22'!H922+'fhwa 1391 rev 06-22'!H959+'fhwa 1391 rev 06-22'!H996+'fhwa 1391 rev 06-22'!H1033+'fhwa 1391 rev 06-22'!H1070+'fhwa 1391 rev 06-22'!H1107+'fhwa 1391 rev 06-22'!H1144+'fhwa 1391 rev 06-22'!H1181+'fhwa 1391 rev 06-22'!H1218+'fhwa 1391 rev 06-22'!H1255+'fhwa 1391 rev 06-22'!H1292+'fhwa 1391 rev 06-22'!H1329+'fhwa 1391 rev 06-22'!H1366+'fhwa 1391 rev 06-22'!H1403+'fhwa 1391 rev 06-22'!H1440+'fhwa 1391 rev 06-22'!H1477+'fhwa 1391 rev 06-22'!H1514+'fhwa 1391 rev 06-22'!H1551+'fhwa 1391 rev 06-22'!H1588+'fhwa 1391 rev 06-22'!H1625+'fhwa 1391 rev 06-22'!H1662+'fhwa 1391 rev 06-22'!H1699+'fhwa 1391 rev 06-22'!H1736+'fhwa 1391 rev 06-22'!H1773+'fhwa 1391 rev 06-22'!H1810+'fhwa 1391 rev 06-22'!H1847+'fhwa 1391 rev 06-22'!H1884+'fhwa 1391 rev 06-22'!H1921+'fhwa 1391 rev 06-22'!H1958+'fhwa 1391 rev 06-22'!H1995+'fhwa 1391 rev 06-22'!H2032+'fhwa 1391 rev 06-22'!H2069+'fhwa 1391 rev 06-22'!H2106+'fhwa 1391 rev 06-22'!H2143+'fhwa 1391 rev 06-22'!H2180+'fhwa 1391 rev 06-22'!H2217+'fhwa 1391 rev 06-22'!H2254+'fhwa 1391 rev 06-22'!H2291+'fhwa 1391 rev 06-22'!H2328+'fhwa 1391 rev 06-22'!H2365+'fhwa 1391 rev 06-22'!H2402+'fhwa 1391 rev 06-22'!H2439+'fhwa 1391 rev 06-22'!H2476+'fhwa 1391 rev 06-22'!H2513+'fhwa 1391 rev 06-22'!H2550+'fhwa 1391 rev 06-22'!H2587</f>
        <v>0</v>
      </c>
      <c r="J30" s="98">
        <f>'fhwa 1391 rev 06-22'!I34+'fhwa 1391 rev 06-22'!I71+'fhwa 1391 rev 06-22'!I108+'fhwa 1391 rev 06-22'!I145+'fhwa 1391 rev 06-22'!I182+'fhwa 1391 rev 06-22'!I219+'fhwa 1391 rev 06-22'!I256+'fhwa 1391 rev 06-22'!I293+'fhwa 1391 rev 06-22'!I330+'fhwa 1391 rev 06-22'!I367+'fhwa 1391 rev 06-22'!I404+'fhwa 1391 rev 06-22'!I441+'fhwa 1391 rev 06-22'!I478+'fhwa 1391 rev 06-22'!I515+'fhwa 1391 rev 06-22'!I552+'fhwa 1391 rev 06-22'!I589+'fhwa 1391 rev 06-22'!I626+'fhwa 1391 rev 06-22'!I663+'fhwa 1391 rev 06-22'!I700+'fhwa 1391 rev 06-22'!I737+'fhwa 1391 rev 06-22'!I774+'fhwa 1391 rev 06-22'!I811+'fhwa 1391 rev 06-22'!I848+'fhwa 1391 rev 06-22'!I885+'fhwa 1391 rev 06-22'!I922+'fhwa 1391 rev 06-22'!I959+'fhwa 1391 rev 06-22'!I996+'fhwa 1391 rev 06-22'!I1033+'fhwa 1391 rev 06-22'!I1070+'fhwa 1391 rev 06-22'!I1107+'fhwa 1391 rev 06-22'!I1144+'fhwa 1391 rev 06-22'!I1181+'fhwa 1391 rev 06-22'!I1218+'fhwa 1391 rev 06-22'!I1255+'fhwa 1391 rev 06-22'!I1292+'fhwa 1391 rev 06-22'!I1329+'fhwa 1391 rev 06-22'!I1366+'fhwa 1391 rev 06-22'!I1403+'fhwa 1391 rev 06-22'!I1440+'fhwa 1391 rev 06-22'!I1477+'fhwa 1391 rev 06-22'!I1514+'fhwa 1391 rev 06-22'!I1551+'fhwa 1391 rev 06-22'!I1588+'fhwa 1391 rev 06-22'!I1625+'fhwa 1391 rev 06-22'!I1662+'fhwa 1391 rev 06-22'!I1699+'fhwa 1391 rev 06-22'!I1736+'fhwa 1391 rev 06-22'!I1773+'fhwa 1391 rev 06-22'!I1810+'fhwa 1391 rev 06-22'!I1847+'fhwa 1391 rev 06-22'!I1884+'fhwa 1391 rev 06-22'!I1921+'fhwa 1391 rev 06-22'!I1958+'fhwa 1391 rev 06-22'!I1995+'fhwa 1391 rev 06-22'!I2032+'fhwa 1391 rev 06-22'!I2069+'fhwa 1391 rev 06-22'!I2106+'fhwa 1391 rev 06-22'!I2143+'fhwa 1391 rev 06-22'!I2180+'fhwa 1391 rev 06-22'!I2217+'fhwa 1391 rev 06-22'!I2254+'fhwa 1391 rev 06-22'!I2291+'fhwa 1391 rev 06-22'!I2328+'fhwa 1391 rev 06-22'!I2365+'fhwa 1391 rev 06-22'!I2402+'fhwa 1391 rev 06-22'!I2439+'fhwa 1391 rev 06-22'!I2476+'fhwa 1391 rev 06-22'!I2513+'fhwa 1391 rev 06-22'!I2550+'fhwa 1391 rev 06-22'!I2587</f>
        <v>0</v>
      </c>
      <c r="K30" s="99">
        <f>'fhwa 1391 rev 06-22'!J34+'fhwa 1391 rev 06-22'!J71+'fhwa 1391 rev 06-22'!J108+'fhwa 1391 rev 06-22'!J145+'fhwa 1391 rev 06-22'!J182+'fhwa 1391 rev 06-22'!J219+'fhwa 1391 rev 06-22'!J256+'fhwa 1391 rev 06-22'!J293+'fhwa 1391 rev 06-22'!J330+'fhwa 1391 rev 06-22'!J367+'fhwa 1391 rev 06-22'!J404+'fhwa 1391 rev 06-22'!J441+'fhwa 1391 rev 06-22'!J478+'fhwa 1391 rev 06-22'!J515+'fhwa 1391 rev 06-22'!J552+'fhwa 1391 rev 06-22'!J589+'fhwa 1391 rev 06-22'!J626+'fhwa 1391 rev 06-22'!J663+'fhwa 1391 rev 06-22'!J700+'fhwa 1391 rev 06-22'!J737+'fhwa 1391 rev 06-22'!J774+'fhwa 1391 rev 06-22'!J811+'fhwa 1391 rev 06-22'!J848+'fhwa 1391 rev 06-22'!J885+'fhwa 1391 rev 06-22'!J922+'fhwa 1391 rev 06-22'!J959+'fhwa 1391 rev 06-22'!J996+'fhwa 1391 rev 06-22'!J1033+'fhwa 1391 rev 06-22'!J1070+'fhwa 1391 rev 06-22'!J1107+'fhwa 1391 rev 06-22'!J1144+'fhwa 1391 rev 06-22'!J1181+'fhwa 1391 rev 06-22'!J1218+'fhwa 1391 rev 06-22'!J1255+'fhwa 1391 rev 06-22'!J1292+'fhwa 1391 rev 06-22'!J1329+'fhwa 1391 rev 06-22'!J1366+'fhwa 1391 rev 06-22'!J1403+'fhwa 1391 rev 06-22'!J1440+'fhwa 1391 rev 06-22'!J1477+'fhwa 1391 rev 06-22'!J1514+'fhwa 1391 rev 06-22'!J1551+'fhwa 1391 rev 06-22'!J1588+'fhwa 1391 rev 06-22'!J1625+'fhwa 1391 rev 06-22'!J1662+'fhwa 1391 rev 06-22'!J1699+'fhwa 1391 rev 06-22'!J1736+'fhwa 1391 rev 06-22'!J1773+'fhwa 1391 rev 06-22'!J1810+'fhwa 1391 rev 06-22'!J1847+'fhwa 1391 rev 06-22'!J1884+'fhwa 1391 rev 06-22'!J1921+'fhwa 1391 rev 06-22'!J1958+'fhwa 1391 rev 06-22'!J1995+'fhwa 1391 rev 06-22'!J2032+'fhwa 1391 rev 06-22'!J2069+'fhwa 1391 rev 06-22'!J2106+'fhwa 1391 rev 06-22'!J2143+'fhwa 1391 rev 06-22'!J2180+'fhwa 1391 rev 06-22'!J2217+'fhwa 1391 rev 06-22'!J2254+'fhwa 1391 rev 06-22'!J2291+'fhwa 1391 rev 06-22'!J2328+'fhwa 1391 rev 06-22'!J2365+'fhwa 1391 rev 06-22'!J2402+'fhwa 1391 rev 06-22'!J2439+'fhwa 1391 rev 06-22'!J2476+'fhwa 1391 rev 06-22'!J2513+'fhwa 1391 rev 06-22'!J2550+'fhwa 1391 rev 06-22'!J2587</f>
        <v>0</v>
      </c>
      <c r="L30" s="98">
        <f>'fhwa 1391 rev 06-22'!K34+'fhwa 1391 rev 06-22'!K71+'fhwa 1391 rev 06-22'!K108+'fhwa 1391 rev 06-22'!K145+'fhwa 1391 rev 06-22'!K182+'fhwa 1391 rev 06-22'!K219+'fhwa 1391 rev 06-22'!K256+'fhwa 1391 rev 06-22'!K293+'fhwa 1391 rev 06-22'!K330+'fhwa 1391 rev 06-22'!K367+'fhwa 1391 rev 06-22'!K404+'fhwa 1391 rev 06-22'!K441+'fhwa 1391 rev 06-22'!K478+'fhwa 1391 rev 06-22'!K515+'fhwa 1391 rev 06-22'!K552+'fhwa 1391 rev 06-22'!K589+'fhwa 1391 rev 06-22'!K626+'fhwa 1391 rev 06-22'!K663+'fhwa 1391 rev 06-22'!K700+'fhwa 1391 rev 06-22'!K737+'fhwa 1391 rev 06-22'!K774+'fhwa 1391 rev 06-22'!K811+'fhwa 1391 rev 06-22'!K848+'fhwa 1391 rev 06-22'!K885+'fhwa 1391 rev 06-22'!K922+'fhwa 1391 rev 06-22'!K959+'fhwa 1391 rev 06-22'!K996+'fhwa 1391 rev 06-22'!K1033+'fhwa 1391 rev 06-22'!K1070+'fhwa 1391 rev 06-22'!K1107+'fhwa 1391 rev 06-22'!K1144+'fhwa 1391 rev 06-22'!K1181+'fhwa 1391 rev 06-22'!K1218+'fhwa 1391 rev 06-22'!K1255+'fhwa 1391 rev 06-22'!K1292+'fhwa 1391 rev 06-22'!K1329+'fhwa 1391 rev 06-22'!K1366+'fhwa 1391 rev 06-22'!K1403+'fhwa 1391 rev 06-22'!K1440+'fhwa 1391 rev 06-22'!K1477+'fhwa 1391 rev 06-22'!K1514+'fhwa 1391 rev 06-22'!K1551+'fhwa 1391 rev 06-22'!K1588+'fhwa 1391 rev 06-22'!K1625+'fhwa 1391 rev 06-22'!K1662+'fhwa 1391 rev 06-22'!K1699+'fhwa 1391 rev 06-22'!K1736+'fhwa 1391 rev 06-22'!K1773+'fhwa 1391 rev 06-22'!K1810+'fhwa 1391 rev 06-22'!K1847+'fhwa 1391 rev 06-22'!K1884+'fhwa 1391 rev 06-22'!K1921+'fhwa 1391 rev 06-22'!K1958+'fhwa 1391 rev 06-22'!K1995+'fhwa 1391 rev 06-22'!K2032+'fhwa 1391 rev 06-22'!K2069+'fhwa 1391 rev 06-22'!K2106+'fhwa 1391 rev 06-22'!K2143+'fhwa 1391 rev 06-22'!K2180+'fhwa 1391 rev 06-22'!K2217+'fhwa 1391 rev 06-22'!K2254+'fhwa 1391 rev 06-22'!K2291+'fhwa 1391 rev 06-22'!K2328+'fhwa 1391 rev 06-22'!K2365+'fhwa 1391 rev 06-22'!K2402+'fhwa 1391 rev 06-22'!K2439+'fhwa 1391 rev 06-22'!K2476+'fhwa 1391 rev 06-22'!K2513+'fhwa 1391 rev 06-22'!K2550+'fhwa 1391 rev 06-22'!K2587</f>
        <v>0</v>
      </c>
      <c r="M30" s="99">
        <f>'fhwa 1391 rev 06-22'!L34+'fhwa 1391 rev 06-22'!L71+'fhwa 1391 rev 06-22'!L108+'fhwa 1391 rev 06-22'!L145+'fhwa 1391 rev 06-22'!L182+'fhwa 1391 rev 06-22'!L219+'fhwa 1391 rev 06-22'!L256+'fhwa 1391 rev 06-22'!L293+'fhwa 1391 rev 06-22'!L330+'fhwa 1391 rev 06-22'!L367+'fhwa 1391 rev 06-22'!L404+'fhwa 1391 rev 06-22'!L441+'fhwa 1391 rev 06-22'!L478+'fhwa 1391 rev 06-22'!L515+'fhwa 1391 rev 06-22'!L552+'fhwa 1391 rev 06-22'!L589+'fhwa 1391 rev 06-22'!L626+'fhwa 1391 rev 06-22'!L663+'fhwa 1391 rev 06-22'!L700+'fhwa 1391 rev 06-22'!L737+'fhwa 1391 rev 06-22'!L774+'fhwa 1391 rev 06-22'!L811+'fhwa 1391 rev 06-22'!L848+'fhwa 1391 rev 06-22'!L885+'fhwa 1391 rev 06-22'!L922+'fhwa 1391 rev 06-22'!L959+'fhwa 1391 rev 06-22'!L996+'fhwa 1391 rev 06-22'!L1033+'fhwa 1391 rev 06-22'!L1070+'fhwa 1391 rev 06-22'!L1107+'fhwa 1391 rev 06-22'!L1144+'fhwa 1391 rev 06-22'!L1181+'fhwa 1391 rev 06-22'!L1218+'fhwa 1391 rev 06-22'!L1255+'fhwa 1391 rev 06-22'!L1292+'fhwa 1391 rev 06-22'!L1329+'fhwa 1391 rev 06-22'!L1366+'fhwa 1391 rev 06-22'!L1403+'fhwa 1391 rev 06-22'!L1440+'fhwa 1391 rev 06-22'!L1477+'fhwa 1391 rev 06-22'!L1514+'fhwa 1391 rev 06-22'!L1551+'fhwa 1391 rev 06-22'!L1588+'fhwa 1391 rev 06-22'!L1625+'fhwa 1391 rev 06-22'!L1662+'fhwa 1391 rev 06-22'!L1699+'fhwa 1391 rev 06-22'!L1736+'fhwa 1391 rev 06-22'!L1773+'fhwa 1391 rev 06-22'!L1810+'fhwa 1391 rev 06-22'!L1847+'fhwa 1391 rev 06-22'!L1884+'fhwa 1391 rev 06-22'!L1921+'fhwa 1391 rev 06-22'!L1958+'fhwa 1391 rev 06-22'!L1995+'fhwa 1391 rev 06-22'!L2032+'fhwa 1391 rev 06-22'!L2069+'fhwa 1391 rev 06-22'!L2106+'fhwa 1391 rev 06-22'!L2143+'fhwa 1391 rev 06-22'!L2180+'fhwa 1391 rev 06-22'!L2217+'fhwa 1391 rev 06-22'!L2254+'fhwa 1391 rev 06-22'!L2291+'fhwa 1391 rev 06-22'!L2328+'fhwa 1391 rev 06-22'!L2365+'fhwa 1391 rev 06-22'!L2402+'fhwa 1391 rev 06-22'!L2439+'fhwa 1391 rev 06-22'!L2476+'fhwa 1391 rev 06-22'!L2513+'fhwa 1391 rev 06-22'!L2550+'fhwa 1391 rev 06-22'!L2587</f>
        <v>0</v>
      </c>
      <c r="N30" s="98">
        <f>'fhwa 1391 rev 06-22'!M34+'fhwa 1391 rev 06-22'!M71+'fhwa 1391 rev 06-22'!M108+'fhwa 1391 rev 06-22'!M145+'fhwa 1391 rev 06-22'!M182+'fhwa 1391 rev 06-22'!M219+'fhwa 1391 rev 06-22'!M256+'fhwa 1391 rev 06-22'!M293+'fhwa 1391 rev 06-22'!M330+'fhwa 1391 rev 06-22'!M367+'fhwa 1391 rev 06-22'!M404+'fhwa 1391 rev 06-22'!M441+'fhwa 1391 rev 06-22'!M478+'fhwa 1391 rev 06-22'!M515+'fhwa 1391 rev 06-22'!M552+'fhwa 1391 rev 06-22'!M589+'fhwa 1391 rev 06-22'!M626+'fhwa 1391 rev 06-22'!M663+'fhwa 1391 rev 06-22'!M700+'fhwa 1391 rev 06-22'!M737+'fhwa 1391 rev 06-22'!M774+'fhwa 1391 rev 06-22'!M811+'fhwa 1391 rev 06-22'!M848+'fhwa 1391 rev 06-22'!M885+'fhwa 1391 rev 06-22'!M922+'fhwa 1391 rev 06-22'!M959+'fhwa 1391 rev 06-22'!M996+'fhwa 1391 rev 06-22'!M1033+'fhwa 1391 rev 06-22'!M1070+'fhwa 1391 rev 06-22'!M1107+'fhwa 1391 rev 06-22'!M1144+'fhwa 1391 rev 06-22'!M1181+'fhwa 1391 rev 06-22'!M1218+'fhwa 1391 rev 06-22'!M1255+'fhwa 1391 rev 06-22'!M1292+'fhwa 1391 rev 06-22'!M1329+'fhwa 1391 rev 06-22'!M1366+'fhwa 1391 rev 06-22'!M1403+'fhwa 1391 rev 06-22'!M1440+'fhwa 1391 rev 06-22'!M1477+'fhwa 1391 rev 06-22'!M1514+'fhwa 1391 rev 06-22'!M1551+'fhwa 1391 rev 06-22'!M1588+'fhwa 1391 rev 06-22'!M1625+'fhwa 1391 rev 06-22'!M1662+'fhwa 1391 rev 06-22'!M1699+'fhwa 1391 rev 06-22'!M1736+'fhwa 1391 rev 06-22'!M1773+'fhwa 1391 rev 06-22'!M1810+'fhwa 1391 rev 06-22'!M1847+'fhwa 1391 rev 06-22'!M1884+'fhwa 1391 rev 06-22'!M1921+'fhwa 1391 rev 06-22'!M1958+'fhwa 1391 rev 06-22'!M1995+'fhwa 1391 rev 06-22'!M2032+'fhwa 1391 rev 06-22'!M2069+'fhwa 1391 rev 06-22'!M2106+'fhwa 1391 rev 06-22'!M2143+'fhwa 1391 rev 06-22'!M2180+'fhwa 1391 rev 06-22'!M2217+'fhwa 1391 rev 06-22'!M2254+'fhwa 1391 rev 06-22'!M2291+'fhwa 1391 rev 06-22'!M2328+'fhwa 1391 rev 06-22'!M2365+'fhwa 1391 rev 06-22'!M2402+'fhwa 1391 rev 06-22'!M2439+'fhwa 1391 rev 06-22'!M2476+'fhwa 1391 rev 06-22'!M2513+'fhwa 1391 rev 06-22'!M2550+'fhwa 1391 rev 06-22'!M2587</f>
        <v>0</v>
      </c>
      <c r="O30" s="99">
        <f>'fhwa 1391 rev 06-22'!N34+'fhwa 1391 rev 06-22'!N71+'fhwa 1391 rev 06-22'!N108+'fhwa 1391 rev 06-22'!N145+'fhwa 1391 rev 06-22'!N182+'fhwa 1391 rev 06-22'!N219+'fhwa 1391 rev 06-22'!N256+'fhwa 1391 rev 06-22'!N293+'fhwa 1391 rev 06-22'!N330+'fhwa 1391 rev 06-22'!N367+'fhwa 1391 rev 06-22'!N404+'fhwa 1391 rev 06-22'!N441+'fhwa 1391 rev 06-22'!N478+'fhwa 1391 rev 06-22'!N515+'fhwa 1391 rev 06-22'!N552+'fhwa 1391 rev 06-22'!N589+'fhwa 1391 rev 06-22'!N626+'fhwa 1391 rev 06-22'!N663+'fhwa 1391 rev 06-22'!N700+'fhwa 1391 rev 06-22'!N737+'fhwa 1391 rev 06-22'!N774+'fhwa 1391 rev 06-22'!N811+'fhwa 1391 rev 06-22'!N848+'fhwa 1391 rev 06-22'!N885+'fhwa 1391 rev 06-22'!N922+'fhwa 1391 rev 06-22'!N959+'fhwa 1391 rev 06-22'!N996+'fhwa 1391 rev 06-22'!N1033+'fhwa 1391 rev 06-22'!N1070+'fhwa 1391 rev 06-22'!N1107+'fhwa 1391 rev 06-22'!N1144+'fhwa 1391 rev 06-22'!N1181+'fhwa 1391 rev 06-22'!N1218+'fhwa 1391 rev 06-22'!N1255+'fhwa 1391 rev 06-22'!N1292+'fhwa 1391 rev 06-22'!N1329+'fhwa 1391 rev 06-22'!N1366+'fhwa 1391 rev 06-22'!N1403+'fhwa 1391 rev 06-22'!N1440+'fhwa 1391 rev 06-22'!N1477+'fhwa 1391 rev 06-22'!N1514+'fhwa 1391 rev 06-22'!N1551+'fhwa 1391 rev 06-22'!N1588+'fhwa 1391 rev 06-22'!N1625+'fhwa 1391 rev 06-22'!N1662+'fhwa 1391 rev 06-22'!N1699+'fhwa 1391 rev 06-22'!N1736+'fhwa 1391 rev 06-22'!N1773+'fhwa 1391 rev 06-22'!N1810+'fhwa 1391 rev 06-22'!N1847+'fhwa 1391 rev 06-22'!N1884+'fhwa 1391 rev 06-22'!N1921+'fhwa 1391 rev 06-22'!N1958+'fhwa 1391 rev 06-22'!N1995+'fhwa 1391 rev 06-22'!N2032+'fhwa 1391 rev 06-22'!N2069+'fhwa 1391 rev 06-22'!N2106+'fhwa 1391 rev 06-22'!N2143+'fhwa 1391 rev 06-22'!N2180+'fhwa 1391 rev 06-22'!N2217+'fhwa 1391 rev 06-22'!N2254+'fhwa 1391 rev 06-22'!N2291+'fhwa 1391 rev 06-22'!N2328+'fhwa 1391 rev 06-22'!N2365+'fhwa 1391 rev 06-22'!N2402+'fhwa 1391 rev 06-22'!N2439+'fhwa 1391 rev 06-22'!N2476+'fhwa 1391 rev 06-22'!N2513+'fhwa 1391 rev 06-22'!N2550+'fhwa 1391 rev 06-22'!N2587</f>
        <v>0</v>
      </c>
      <c r="P30" s="98">
        <f>'fhwa 1391 rev 06-22'!O34+'fhwa 1391 rev 06-22'!O71+'fhwa 1391 rev 06-22'!O108+'fhwa 1391 rev 06-22'!O145+'fhwa 1391 rev 06-22'!O182+'fhwa 1391 rev 06-22'!O219+'fhwa 1391 rev 06-22'!O256+'fhwa 1391 rev 06-22'!O293+'fhwa 1391 rev 06-22'!O330+'fhwa 1391 rev 06-22'!O367+'fhwa 1391 rev 06-22'!O404+'fhwa 1391 rev 06-22'!O441+'fhwa 1391 rev 06-22'!O478+'fhwa 1391 rev 06-22'!O515+'fhwa 1391 rev 06-22'!O552+'fhwa 1391 rev 06-22'!O589+'fhwa 1391 rev 06-22'!O626+'fhwa 1391 rev 06-22'!O663+'fhwa 1391 rev 06-22'!O700+'fhwa 1391 rev 06-22'!O737+'fhwa 1391 rev 06-22'!O774+'fhwa 1391 rev 06-22'!O811+'fhwa 1391 rev 06-22'!O848+'fhwa 1391 rev 06-22'!O885+'fhwa 1391 rev 06-22'!O922+'fhwa 1391 rev 06-22'!O959+'fhwa 1391 rev 06-22'!O996+'fhwa 1391 rev 06-22'!O1033+'fhwa 1391 rev 06-22'!O1070+'fhwa 1391 rev 06-22'!O1107+'fhwa 1391 rev 06-22'!O1144+'fhwa 1391 rev 06-22'!O1181+'fhwa 1391 rev 06-22'!O1218+'fhwa 1391 rev 06-22'!O1255+'fhwa 1391 rev 06-22'!O1292+'fhwa 1391 rev 06-22'!O1329+'fhwa 1391 rev 06-22'!O1366+'fhwa 1391 rev 06-22'!O1403+'fhwa 1391 rev 06-22'!O1440+'fhwa 1391 rev 06-22'!O1477+'fhwa 1391 rev 06-22'!O1514+'fhwa 1391 rev 06-22'!O1551+'fhwa 1391 rev 06-22'!O1588+'fhwa 1391 rev 06-22'!O1625+'fhwa 1391 rev 06-22'!O1662+'fhwa 1391 rev 06-22'!O1699+'fhwa 1391 rev 06-22'!O1736+'fhwa 1391 rev 06-22'!O1773+'fhwa 1391 rev 06-22'!O1810+'fhwa 1391 rev 06-22'!O1847+'fhwa 1391 rev 06-22'!O1884+'fhwa 1391 rev 06-22'!O1921+'fhwa 1391 rev 06-22'!O1958+'fhwa 1391 rev 06-22'!O1995+'fhwa 1391 rev 06-22'!O2032+'fhwa 1391 rev 06-22'!O2069+'fhwa 1391 rev 06-22'!O2106+'fhwa 1391 rev 06-22'!O2143+'fhwa 1391 rev 06-22'!O2180+'fhwa 1391 rev 06-22'!O2217+'fhwa 1391 rev 06-22'!O2254+'fhwa 1391 rev 06-22'!O2291+'fhwa 1391 rev 06-22'!O2328+'fhwa 1391 rev 06-22'!O2365+'fhwa 1391 rev 06-22'!O2402+'fhwa 1391 rev 06-22'!O2439+'fhwa 1391 rev 06-22'!O2476+'fhwa 1391 rev 06-22'!O2513+'fhwa 1391 rev 06-22'!O2550+'fhwa 1391 rev 06-22'!O2587</f>
        <v>0</v>
      </c>
      <c r="Q30" s="99">
        <f>'fhwa 1391 rev 06-22'!P34+'fhwa 1391 rev 06-22'!P71+'fhwa 1391 rev 06-22'!P108+'fhwa 1391 rev 06-22'!P145+'fhwa 1391 rev 06-22'!P182+'fhwa 1391 rev 06-22'!P219+'fhwa 1391 rev 06-22'!P256+'fhwa 1391 rev 06-22'!P293+'fhwa 1391 rev 06-22'!P330+'fhwa 1391 rev 06-22'!P367+'fhwa 1391 rev 06-22'!P404+'fhwa 1391 rev 06-22'!P441+'fhwa 1391 rev 06-22'!P478+'fhwa 1391 rev 06-22'!P515+'fhwa 1391 rev 06-22'!P552+'fhwa 1391 rev 06-22'!P589+'fhwa 1391 rev 06-22'!P626+'fhwa 1391 rev 06-22'!P663+'fhwa 1391 rev 06-22'!P700+'fhwa 1391 rev 06-22'!P737+'fhwa 1391 rev 06-22'!P774+'fhwa 1391 rev 06-22'!P811+'fhwa 1391 rev 06-22'!P848+'fhwa 1391 rev 06-22'!P885+'fhwa 1391 rev 06-22'!P922+'fhwa 1391 rev 06-22'!P959+'fhwa 1391 rev 06-22'!P996+'fhwa 1391 rev 06-22'!P1033+'fhwa 1391 rev 06-22'!P1070+'fhwa 1391 rev 06-22'!P1107+'fhwa 1391 rev 06-22'!P1144+'fhwa 1391 rev 06-22'!P1181+'fhwa 1391 rev 06-22'!P1218+'fhwa 1391 rev 06-22'!P1255+'fhwa 1391 rev 06-22'!P1292+'fhwa 1391 rev 06-22'!P1329+'fhwa 1391 rev 06-22'!P1366+'fhwa 1391 rev 06-22'!P1403+'fhwa 1391 rev 06-22'!P1440+'fhwa 1391 rev 06-22'!P1477+'fhwa 1391 rev 06-22'!P1514+'fhwa 1391 rev 06-22'!P1551+'fhwa 1391 rev 06-22'!P1588+'fhwa 1391 rev 06-22'!P1625+'fhwa 1391 rev 06-22'!P1662+'fhwa 1391 rev 06-22'!P1699+'fhwa 1391 rev 06-22'!P1736+'fhwa 1391 rev 06-22'!P1773+'fhwa 1391 rev 06-22'!P1810+'fhwa 1391 rev 06-22'!P1847+'fhwa 1391 rev 06-22'!P1884+'fhwa 1391 rev 06-22'!P1921+'fhwa 1391 rev 06-22'!P1958+'fhwa 1391 rev 06-22'!P1995+'fhwa 1391 rev 06-22'!P2032+'fhwa 1391 rev 06-22'!P2069+'fhwa 1391 rev 06-22'!P2106+'fhwa 1391 rev 06-22'!P2143+'fhwa 1391 rev 06-22'!P2180+'fhwa 1391 rev 06-22'!P2217+'fhwa 1391 rev 06-22'!P2254+'fhwa 1391 rev 06-22'!P2291+'fhwa 1391 rev 06-22'!P2328+'fhwa 1391 rev 06-22'!P2365+'fhwa 1391 rev 06-22'!P2402+'fhwa 1391 rev 06-22'!P2439+'fhwa 1391 rev 06-22'!P2476+'fhwa 1391 rev 06-22'!P2513+'fhwa 1391 rev 06-22'!P2550+'fhwa 1391 rev 06-22'!P2587</f>
        <v>0</v>
      </c>
      <c r="R30" s="98">
        <f>'fhwa 1391 rev 06-22'!Q34+'fhwa 1391 rev 06-22'!Q71+'fhwa 1391 rev 06-22'!Q108+'fhwa 1391 rev 06-22'!Q145+'fhwa 1391 rev 06-22'!Q182+'fhwa 1391 rev 06-22'!Q219+'fhwa 1391 rev 06-22'!Q256+'fhwa 1391 rev 06-22'!Q293+'fhwa 1391 rev 06-22'!Q330+'fhwa 1391 rev 06-22'!Q367+'fhwa 1391 rev 06-22'!Q404+'fhwa 1391 rev 06-22'!Q441+'fhwa 1391 rev 06-22'!Q478+'fhwa 1391 rev 06-22'!Q515+'fhwa 1391 rev 06-22'!Q552+'fhwa 1391 rev 06-22'!Q589+'fhwa 1391 rev 06-22'!Q626+'fhwa 1391 rev 06-22'!Q663+'fhwa 1391 rev 06-22'!Q700+'fhwa 1391 rev 06-22'!Q737+'fhwa 1391 rev 06-22'!Q774+'fhwa 1391 rev 06-22'!Q811+'fhwa 1391 rev 06-22'!Q848+'fhwa 1391 rev 06-22'!Q885+'fhwa 1391 rev 06-22'!Q922+'fhwa 1391 rev 06-22'!Q959+'fhwa 1391 rev 06-22'!Q996+'fhwa 1391 rev 06-22'!Q1033+'fhwa 1391 rev 06-22'!Q1070+'fhwa 1391 rev 06-22'!Q1107+'fhwa 1391 rev 06-22'!Q1144+'fhwa 1391 rev 06-22'!Q1181+'fhwa 1391 rev 06-22'!Q1218+'fhwa 1391 rev 06-22'!Q1255+'fhwa 1391 rev 06-22'!Q1292+'fhwa 1391 rev 06-22'!Q1329+'fhwa 1391 rev 06-22'!Q1366+'fhwa 1391 rev 06-22'!Q1403+'fhwa 1391 rev 06-22'!Q1440+'fhwa 1391 rev 06-22'!Q1477+'fhwa 1391 rev 06-22'!Q1514+'fhwa 1391 rev 06-22'!Q1551+'fhwa 1391 rev 06-22'!Q1588+'fhwa 1391 rev 06-22'!Q1625+'fhwa 1391 rev 06-22'!Q1662+'fhwa 1391 rev 06-22'!Q1699+'fhwa 1391 rev 06-22'!Q1736+'fhwa 1391 rev 06-22'!Q1773+'fhwa 1391 rev 06-22'!Q1810+'fhwa 1391 rev 06-22'!Q1847+'fhwa 1391 rev 06-22'!Q1884+'fhwa 1391 rev 06-22'!Q1921+'fhwa 1391 rev 06-22'!Q1958+'fhwa 1391 rev 06-22'!Q1995+'fhwa 1391 rev 06-22'!Q2032+'fhwa 1391 rev 06-22'!Q2069+'fhwa 1391 rev 06-22'!Q2106+'fhwa 1391 rev 06-22'!Q2143+'fhwa 1391 rev 06-22'!Q2180+'fhwa 1391 rev 06-22'!Q2217+'fhwa 1391 rev 06-22'!Q2254+'fhwa 1391 rev 06-22'!Q2291+'fhwa 1391 rev 06-22'!Q2328+'fhwa 1391 rev 06-22'!Q2365+'fhwa 1391 rev 06-22'!Q2402+'fhwa 1391 rev 06-22'!Q2439+'fhwa 1391 rev 06-22'!Q2476+'fhwa 1391 rev 06-22'!Q2513+'fhwa 1391 rev 06-22'!Q2550+'fhwa 1391 rev 06-22'!Q2587</f>
        <v>0</v>
      </c>
      <c r="S30" s="99">
        <f>'fhwa 1391 rev 06-22'!R34+'fhwa 1391 rev 06-22'!R71+'fhwa 1391 rev 06-22'!R108+'fhwa 1391 rev 06-22'!R145+'fhwa 1391 rev 06-22'!R182+'fhwa 1391 rev 06-22'!R219+'fhwa 1391 rev 06-22'!R256+'fhwa 1391 rev 06-22'!R293+'fhwa 1391 rev 06-22'!R330+'fhwa 1391 rev 06-22'!R367+'fhwa 1391 rev 06-22'!R404+'fhwa 1391 rev 06-22'!R441+'fhwa 1391 rev 06-22'!R478+'fhwa 1391 rev 06-22'!R515+'fhwa 1391 rev 06-22'!R552+'fhwa 1391 rev 06-22'!R589+'fhwa 1391 rev 06-22'!R626+'fhwa 1391 rev 06-22'!R663+'fhwa 1391 rev 06-22'!R700+'fhwa 1391 rev 06-22'!R737+'fhwa 1391 rev 06-22'!R774+'fhwa 1391 rev 06-22'!R811+'fhwa 1391 rev 06-22'!R848+'fhwa 1391 rev 06-22'!R885+'fhwa 1391 rev 06-22'!R922+'fhwa 1391 rev 06-22'!R959+'fhwa 1391 rev 06-22'!R996+'fhwa 1391 rev 06-22'!R1033+'fhwa 1391 rev 06-22'!R1070+'fhwa 1391 rev 06-22'!R1107+'fhwa 1391 rev 06-22'!R1144+'fhwa 1391 rev 06-22'!R1181+'fhwa 1391 rev 06-22'!R1218+'fhwa 1391 rev 06-22'!R1255+'fhwa 1391 rev 06-22'!R1292+'fhwa 1391 rev 06-22'!R1329+'fhwa 1391 rev 06-22'!R1366+'fhwa 1391 rev 06-22'!R1403+'fhwa 1391 rev 06-22'!R1440+'fhwa 1391 rev 06-22'!R1477+'fhwa 1391 rev 06-22'!R1514+'fhwa 1391 rev 06-22'!R1551+'fhwa 1391 rev 06-22'!R1588+'fhwa 1391 rev 06-22'!R1625+'fhwa 1391 rev 06-22'!R1662+'fhwa 1391 rev 06-22'!R1699+'fhwa 1391 rev 06-22'!R1736+'fhwa 1391 rev 06-22'!R1773+'fhwa 1391 rev 06-22'!R1810+'fhwa 1391 rev 06-22'!R1847+'fhwa 1391 rev 06-22'!R1884+'fhwa 1391 rev 06-22'!R1921+'fhwa 1391 rev 06-22'!R1958+'fhwa 1391 rev 06-22'!R1995+'fhwa 1391 rev 06-22'!R2032+'fhwa 1391 rev 06-22'!R2069+'fhwa 1391 rev 06-22'!R2106+'fhwa 1391 rev 06-22'!R2143+'fhwa 1391 rev 06-22'!R2180+'fhwa 1391 rev 06-22'!R2217+'fhwa 1391 rev 06-22'!R2254+'fhwa 1391 rev 06-22'!R2291+'fhwa 1391 rev 06-22'!R2328+'fhwa 1391 rev 06-22'!R2365+'fhwa 1391 rev 06-22'!R2402+'fhwa 1391 rev 06-22'!R2439+'fhwa 1391 rev 06-22'!R2476+'fhwa 1391 rev 06-22'!R2513+'fhwa 1391 rev 06-22'!R2550+'fhwa 1391 rev 06-22'!R2587</f>
        <v>0</v>
      </c>
      <c r="T30" s="103">
        <f>'fhwa 1391 rev 06-22'!S34+'fhwa 1391 rev 06-22'!S71+'fhwa 1391 rev 06-22'!S108+'fhwa 1391 rev 06-22'!S145+'fhwa 1391 rev 06-22'!S182+'fhwa 1391 rev 06-22'!S219+'fhwa 1391 rev 06-22'!S256+'fhwa 1391 rev 06-22'!S293+'fhwa 1391 rev 06-22'!S330+'fhwa 1391 rev 06-22'!S367+'fhwa 1391 rev 06-22'!S404+'fhwa 1391 rev 06-22'!S441+'fhwa 1391 rev 06-22'!S478+'fhwa 1391 rev 06-22'!S515+'fhwa 1391 rev 06-22'!S552+'fhwa 1391 rev 06-22'!S589+'fhwa 1391 rev 06-22'!S626+'fhwa 1391 rev 06-22'!S663+'fhwa 1391 rev 06-22'!S700+'fhwa 1391 rev 06-22'!S737+'fhwa 1391 rev 06-22'!S774+'fhwa 1391 rev 06-22'!S811+'fhwa 1391 rev 06-22'!S848+'fhwa 1391 rev 06-22'!S885+'fhwa 1391 rev 06-22'!S922+'fhwa 1391 rev 06-22'!S959+'fhwa 1391 rev 06-22'!S996+'fhwa 1391 rev 06-22'!S1033+'fhwa 1391 rev 06-22'!S1070+'fhwa 1391 rev 06-22'!S1107+'fhwa 1391 rev 06-22'!S1144+'fhwa 1391 rev 06-22'!S1181+'fhwa 1391 rev 06-22'!S1218+'fhwa 1391 rev 06-22'!S1255+'fhwa 1391 rev 06-22'!S1292+'fhwa 1391 rev 06-22'!S1329+'fhwa 1391 rev 06-22'!S1366+'fhwa 1391 rev 06-22'!S1403+'fhwa 1391 rev 06-22'!S1440+'fhwa 1391 rev 06-22'!S1477+'fhwa 1391 rev 06-22'!S1514+'fhwa 1391 rev 06-22'!S1551+'fhwa 1391 rev 06-22'!S1588+'fhwa 1391 rev 06-22'!S1625+'fhwa 1391 rev 06-22'!S1662+'fhwa 1391 rev 06-22'!S1699+'fhwa 1391 rev 06-22'!S1736+'fhwa 1391 rev 06-22'!S1773+'fhwa 1391 rev 06-22'!S1810+'fhwa 1391 rev 06-22'!S1847+'fhwa 1391 rev 06-22'!S1884+'fhwa 1391 rev 06-22'!S1921+'fhwa 1391 rev 06-22'!S1958+'fhwa 1391 rev 06-22'!S1995+'fhwa 1391 rev 06-22'!S2032+'fhwa 1391 rev 06-22'!S2069+'fhwa 1391 rev 06-22'!S2106+'fhwa 1391 rev 06-22'!S2143+'fhwa 1391 rev 06-22'!S2180+'fhwa 1391 rev 06-22'!S2217+'fhwa 1391 rev 06-22'!S2254+'fhwa 1391 rev 06-22'!S2291+'fhwa 1391 rev 06-22'!S2328+'fhwa 1391 rev 06-22'!S2365+'fhwa 1391 rev 06-22'!S2402+'fhwa 1391 rev 06-22'!S2439+'fhwa 1391 rev 06-22'!S2476+'fhwa 1391 rev 06-22'!S2513+'fhwa 1391 rev 06-22'!S2550+'fhwa 1391 rev 06-22'!S2587</f>
        <v>0</v>
      </c>
      <c r="U30" s="82">
        <f>'fhwa 1391 rev 06-22'!T34+'fhwa 1391 rev 06-22'!T71+'fhwa 1391 rev 06-22'!T108+'fhwa 1391 rev 06-22'!T145+'fhwa 1391 rev 06-22'!T182+'fhwa 1391 rev 06-22'!T219+'fhwa 1391 rev 06-22'!T256+'fhwa 1391 rev 06-22'!T293+'fhwa 1391 rev 06-22'!T330+'fhwa 1391 rev 06-22'!T367+'fhwa 1391 rev 06-22'!T404+'fhwa 1391 rev 06-22'!T441+'fhwa 1391 rev 06-22'!T478+'fhwa 1391 rev 06-22'!T515+'fhwa 1391 rev 06-22'!T552+'fhwa 1391 rev 06-22'!T589+'fhwa 1391 rev 06-22'!T626+'fhwa 1391 rev 06-22'!T663+'fhwa 1391 rev 06-22'!T700+'fhwa 1391 rev 06-22'!T737+'fhwa 1391 rev 06-22'!T774+'fhwa 1391 rev 06-22'!T811+'fhwa 1391 rev 06-22'!T848+'fhwa 1391 rev 06-22'!T885+'fhwa 1391 rev 06-22'!T922+'fhwa 1391 rev 06-22'!T959+'fhwa 1391 rev 06-22'!T996+'fhwa 1391 rev 06-22'!T1033+'fhwa 1391 rev 06-22'!T1070+'fhwa 1391 rev 06-22'!T1107+'fhwa 1391 rev 06-22'!T1144+'fhwa 1391 rev 06-22'!T1181+'fhwa 1391 rev 06-22'!T1218+'fhwa 1391 rev 06-22'!T1255+'fhwa 1391 rev 06-22'!T1292+'fhwa 1391 rev 06-22'!T1329+'fhwa 1391 rev 06-22'!T1366+'fhwa 1391 rev 06-22'!T1403+'fhwa 1391 rev 06-22'!T1440+'fhwa 1391 rev 06-22'!T1477+'fhwa 1391 rev 06-22'!T1514+'fhwa 1391 rev 06-22'!T1551+'fhwa 1391 rev 06-22'!T1588+'fhwa 1391 rev 06-22'!T1625+'fhwa 1391 rev 06-22'!T1662+'fhwa 1391 rev 06-22'!T1699+'fhwa 1391 rev 06-22'!T1736+'fhwa 1391 rev 06-22'!T1773+'fhwa 1391 rev 06-22'!T1810+'fhwa 1391 rev 06-22'!T1847+'fhwa 1391 rev 06-22'!T1884+'fhwa 1391 rev 06-22'!T1921+'fhwa 1391 rev 06-22'!T1958+'fhwa 1391 rev 06-22'!T1995+'fhwa 1391 rev 06-22'!T2032+'fhwa 1391 rev 06-22'!T2069+'fhwa 1391 rev 06-22'!T2106+'fhwa 1391 rev 06-22'!T2143+'fhwa 1391 rev 06-22'!T2180+'fhwa 1391 rev 06-22'!T2217+'fhwa 1391 rev 06-22'!T2254+'fhwa 1391 rev 06-22'!T2291+'fhwa 1391 rev 06-22'!T2328+'fhwa 1391 rev 06-22'!T2365+'fhwa 1391 rev 06-22'!T2402+'fhwa 1391 rev 06-22'!T2439+'fhwa 1391 rev 06-22'!T2476+'fhwa 1391 rev 06-22'!T2513+'fhwa 1391 rev 06-22'!T2550+'fhwa 1391 rev 06-22'!T2587</f>
        <v>0</v>
      </c>
      <c r="V30" s="103">
        <f>'fhwa 1391 rev 06-22'!U34+'fhwa 1391 rev 06-22'!U71+'fhwa 1391 rev 06-22'!U108+'fhwa 1391 rev 06-22'!U145+'fhwa 1391 rev 06-22'!U182+'fhwa 1391 rev 06-22'!U219+'fhwa 1391 rev 06-22'!U256+'fhwa 1391 rev 06-22'!U293+'fhwa 1391 rev 06-22'!U330+'fhwa 1391 rev 06-22'!U367+'fhwa 1391 rev 06-22'!U404+'fhwa 1391 rev 06-22'!U441+'fhwa 1391 rev 06-22'!U478+'fhwa 1391 rev 06-22'!U515+'fhwa 1391 rev 06-22'!U552+'fhwa 1391 rev 06-22'!U589+'fhwa 1391 rev 06-22'!U626+'fhwa 1391 rev 06-22'!U663+'fhwa 1391 rev 06-22'!U700+'fhwa 1391 rev 06-22'!U737+'fhwa 1391 rev 06-22'!U774+'fhwa 1391 rev 06-22'!U811+'fhwa 1391 rev 06-22'!U848+'fhwa 1391 rev 06-22'!U885+'fhwa 1391 rev 06-22'!U922+'fhwa 1391 rev 06-22'!U959+'fhwa 1391 rev 06-22'!U996+'fhwa 1391 rev 06-22'!U1033+'fhwa 1391 rev 06-22'!U1070+'fhwa 1391 rev 06-22'!U1107+'fhwa 1391 rev 06-22'!U1144+'fhwa 1391 rev 06-22'!U1181+'fhwa 1391 rev 06-22'!U1218+'fhwa 1391 rev 06-22'!U1255+'fhwa 1391 rev 06-22'!U1292+'fhwa 1391 rev 06-22'!U1329+'fhwa 1391 rev 06-22'!U1366+'fhwa 1391 rev 06-22'!U1403+'fhwa 1391 rev 06-22'!U1440+'fhwa 1391 rev 06-22'!U1477+'fhwa 1391 rev 06-22'!U1514+'fhwa 1391 rev 06-22'!U1551+'fhwa 1391 rev 06-22'!U1588+'fhwa 1391 rev 06-22'!U1625+'fhwa 1391 rev 06-22'!U1662+'fhwa 1391 rev 06-22'!U1699+'fhwa 1391 rev 06-22'!U1736+'fhwa 1391 rev 06-22'!U1773+'fhwa 1391 rev 06-22'!U1810+'fhwa 1391 rev 06-22'!U1847+'fhwa 1391 rev 06-22'!U1884+'fhwa 1391 rev 06-22'!U1921+'fhwa 1391 rev 06-22'!U1958+'fhwa 1391 rev 06-22'!U1995+'fhwa 1391 rev 06-22'!U2032+'fhwa 1391 rev 06-22'!U2069+'fhwa 1391 rev 06-22'!U2106+'fhwa 1391 rev 06-22'!U2143+'fhwa 1391 rev 06-22'!U2180+'fhwa 1391 rev 06-22'!U2217+'fhwa 1391 rev 06-22'!U2254+'fhwa 1391 rev 06-22'!U2291+'fhwa 1391 rev 06-22'!U2328+'fhwa 1391 rev 06-22'!U2365+'fhwa 1391 rev 06-22'!U2402+'fhwa 1391 rev 06-22'!U2439+'fhwa 1391 rev 06-22'!U2476+'fhwa 1391 rev 06-22'!U2513+'fhwa 1391 rev 06-22'!U2550+'fhwa 1391 rev 06-22'!U2587</f>
        <v>0</v>
      </c>
      <c r="W30" s="104">
        <f>'fhwa 1391 rev 06-22'!V34+'fhwa 1391 rev 06-22'!V71+'fhwa 1391 rev 06-22'!V108+'fhwa 1391 rev 06-22'!V145+'fhwa 1391 rev 06-22'!V182+'fhwa 1391 rev 06-22'!V219+'fhwa 1391 rev 06-22'!V256+'fhwa 1391 rev 06-22'!V293+'fhwa 1391 rev 06-22'!V330+'fhwa 1391 rev 06-22'!V367+'fhwa 1391 rev 06-22'!V404+'fhwa 1391 rev 06-22'!V441+'fhwa 1391 rev 06-22'!V478+'fhwa 1391 rev 06-22'!V515+'fhwa 1391 rev 06-22'!V552+'fhwa 1391 rev 06-22'!V589+'fhwa 1391 rev 06-22'!V626+'fhwa 1391 rev 06-22'!V663+'fhwa 1391 rev 06-22'!V700+'fhwa 1391 rev 06-22'!V737+'fhwa 1391 rev 06-22'!V774+'fhwa 1391 rev 06-22'!V811+'fhwa 1391 rev 06-22'!V848+'fhwa 1391 rev 06-22'!V885+'fhwa 1391 rev 06-22'!V922+'fhwa 1391 rev 06-22'!V959+'fhwa 1391 rev 06-22'!V996+'fhwa 1391 rev 06-22'!V1033+'fhwa 1391 rev 06-22'!V1070+'fhwa 1391 rev 06-22'!V1107+'fhwa 1391 rev 06-22'!V1144+'fhwa 1391 rev 06-22'!V1181+'fhwa 1391 rev 06-22'!V1218+'fhwa 1391 rev 06-22'!V1255+'fhwa 1391 rev 06-22'!V1292+'fhwa 1391 rev 06-22'!V1329+'fhwa 1391 rev 06-22'!V1366+'fhwa 1391 rev 06-22'!V1403+'fhwa 1391 rev 06-22'!V1440+'fhwa 1391 rev 06-22'!V1477+'fhwa 1391 rev 06-22'!V1514+'fhwa 1391 rev 06-22'!V1551+'fhwa 1391 rev 06-22'!V1588+'fhwa 1391 rev 06-22'!V1625+'fhwa 1391 rev 06-22'!V1662+'fhwa 1391 rev 06-22'!V1699+'fhwa 1391 rev 06-22'!V1736+'fhwa 1391 rev 06-22'!V1773+'fhwa 1391 rev 06-22'!V1810+'fhwa 1391 rev 06-22'!V1847+'fhwa 1391 rev 06-22'!V1884+'fhwa 1391 rev 06-22'!V1921+'fhwa 1391 rev 06-22'!V1958+'fhwa 1391 rev 06-22'!V1995+'fhwa 1391 rev 06-22'!V2032+'fhwa 1391 rev 06-22'!V2069+'fhwa 1391 rev 06-22'!V2106+'fhwa 1391 rev 06-22'!V2143+'fhwa 1391 rev 06-22'!V2180+'fhwa 1391 rev 06-22'!V2217+'fhwa 1391 rev 06-22'!V2254+'fhwa 1391 rev 06-22'!V2291+'fhwa 1391 rev 06-22'!V2328+'fhwa 1391 rev 06-22'!V2365+'fhwa 1391 rev 06-22'!V2402+'fhwa 1391 rev 06-22'!V2439+'fhwa 1391 rev 06-22'!V2476+'fhwa 1391 rev 06-22'!V2513+'fhwa 1391 rev 06-22'!V2550+'fhwa 1391 rev 06-22'!V2587</f>
        <v>0</v>
      </c>
      <c r="X30" s="98">
        <f>'fhwa 1391 rev 06-22'!W34+'fhwa 1391 rev 06-22'!W71+'fhwa 1391 rev 06-22'!W108+'fhwa 1391 rev 06-22'!W145+'fhwa 1391 rev 06-22'!W182+'fhwa 1391 rev 06-22'!W219+'fhwa 1391 rev 06-22'!W256+'fhwa 1391 rev 06-22'!W293+'fhwa 1391 rev 06-22'!W330+'fhwa 1391 rev 06-22'!W367+'fhwa 1391 rev 06-22'!W404+'fhwa 1391 rev 06-22'!W441+'fhwa 1391 rev 06-22'!W478+'fhwa 1391 rev 06-22'!W515+'fhwa 1391 rev 06-22'!W552+'fhwa 1391 rev 06-22'!W589+'fhwa 1391 rev 06-22'!W626+'fhwa 1391 rev 06-22'!W663+'fhwa 1391 rev 06-22'!W700+'fhwa 1391 rev 06-22'!W737+'fhwa 1391 rev 06-22'!W774+'fhwa 1391 rev 06-22'!W811+'fhwa 1391 rev 06-22'!W848+'fhwa 1391 rev 06-22'!W885+'fhwa 1391 rev 06-22'!W922+'fhwa 1391 rev 06-22'!W959+'fhwa 1391 rev 06-22'!W996+'fhwa 1391 rev 06-22'!W1033+'fhwa 1391 rev 06-22'!W1070+'fhwa 1391 rev 06-22'!W1107+'fhwa 1391 rev 06-22'!W1144+'fhwa 1391 rev 06-22'!W1181+'fhwa 1391 rev 06-22'!W1218+'fhwa 1391 rev 06-22'!W1255+'fhwa 1391 rev 06-22'!W1292+'fhwa 1391 rev 06-22'!W1329+'fhwa 1391 rev 06-22'!W1366+'fhwa 1391 rev 06-22'!W1403+'fhwa 1391 rev 06-22'!W1440+'fhwa 1391 rev 06-22'!W1477+'fhwa 1391 rev 06-22'!W1514+'fhwa 1391 rev 06-22'!W1551+'fhwa 1391 rev 06-22'!W1588+'fhwa 1391 rev 06-22'!W1625+'fhwa 1391 rev 06-22'!W1662+'fhwa 1391 rev 06-22'!W1699+'fhwa 1391 rev 06-22'!W1736+'fhwa 1391 rev 06-22'!W1773+'fhwa 1391 rev 06-22'!W1810+'fhwa 1391 rev 06-22'!W1847+'fhwa 1391 rev 06-22'!W1884+'fhwa 1391 rev 06-22'!W1921+'fhwa 1391 rev 06-22'!W1958+'fhwa 1391 rev 06-22'!W1995+'fhwa 1391 rev 06-22'!W2032+'fhwa 1391 rev 06-22'!W2069+'fhwa 1391 rev 06-22'!W2106+'fhwa 1391 rev 06-22'!W2143+'fhwa 1391 rev 06-22'!W2180+'fhwa 1391 rev 06-22'!W2217+'fhwa 1391 rev 06-22'!W2254+'fhwa 1391 rev 06-22'!W2291+'fhwa 1391 rev 06-22'!W2328+'fhwa 1391 rev 06-22'!W2365+'fhwa 1391 rev 06-22'!W2402+'fhwa 1391 rev 06-22'!W2439+'fhwa 1391 rev 06-22'!W2476+'fhwa 1391 rev 06-22'!W2513+'fhwa 1391 rev 06-22'!W2550+'fhwa 1391 rev 06-22'!W2587</f>
        <v>0</v>
      </c>
      <c r="AA30" s="20">
        <f>L17</f>
        <v>0</v>
      </c>
      <c r="AB30" t="s">
        <v>48</v>
      </c>
      <c r="AC30" s="19" t="s">
        <v>69</v>
      </c>
      <c r="AD30" s="19" t="s">
        <v>64</v>
      </c>
      <c r="AE30" s="19"/>
      <c r="AL30" t="s">
        <v>71</v>
      </c>
    </row>
    <row r="31" spans="2:38" ht="16.5" thickBot="1" x14ac:dyDescent="0.25">
      <c r="B31" s="13" t="s">
        <v>22</v>
      </c>
      <c r="C31" s="119">
        <f t="shared" ref="C31:T31" si="2">SUM(C16:C30)</f>
        <v>0</v>
      </c>
      <c r="D31" s="120">
        <f t="shared" si="2"/>
        <v>0</v>
      </c>
      <c r="E31" s="121">
        <f t="shared" si="2"/>
        <v>0</v>
      </c>
      <c r="F31" s="122">
        <f t="shared" si="2"/>
        <v>0</v>
      </c>
      <c r="G31" s="121">
        <f t="shared" si="2"/>
        <v>0</v>
      </c>
      <c r="H31" s="123">
        <f t="shared" si="2"/>
        <v>0</v>
      </c>
      <c r="I31" s="121">
        <f t="shared" si="2"/>
        <v>0</v>
      </c>
      <c r="J31" s="123">
        <f t="shared" si="2"/>
        <v>0</v>
      </c>
      <c r="K31" s="121">
        <f t="shared" si="2"/>
        <v>0</v>
      </c>
      <c r="L31" s="123">
        <f t="shared" si="2"/>
        <v>0</v>
      </c>
      <c r="M31" s="121">
        <f t="shared" si="2"/>
        <v>0</v>
      </c>
      <c r="N31" s="123">
        <f t="shared" si="2"/>
        <v>0</v>
      </c>
      <c r="O31" s="121">
        <f t="shared" si="2"/>
        <v>0</v>
      </c>
      <c r="P31" s="123">
        <f t="shared" si="2"/>
        <v>0</v>
      </c>
      <c r="Q31" s="121">
        <f>SUM(Q16:Q30)</f>
        <v>0</v>
      </c>
      <c r="R31" s="123">
        <f>SUM(R16:R30)</f>
        <v>0</v>
      </c>
      <c r="S31" s="121">
        <f t="shared" si="2"/>
        <v>0</v>
      </c>
      <c r="T31" s="117">
        <f t="shared" si="2"/>
        <v>0</v>
      </c>
      <c r="U31" s="124">
        <f>SUM(U16:U30)</f>
        <v>0</v>
      </c>
      <c r="V31" s="117">
        <f>SUM(V16:V30)</f>
        <v>0</v>
      </c>
      <c r="W31" s="125">
        <f>SUM(W16:W30)</f>
        <v>0</v>
      </c>
      <c r="X31" s="123">
        <f>SUM(X16:X30)</f>
        <v>0</v>
      </c>
      <c r="AA31" s="20">
        <f>N17</f>
        <v>0</v>
      </c>
      <c r="AB31" t="s">
        <v>48</v>
      </c>
      <c r="AC31" s="19" t="s">
        <v>69</v>
      </c>
      <c r="AD31" s="19" t="s">
        <v>65</v>
      </c>
      <c r="AE31" s="19"/>
      <c r="AL31" t="s">
        <v>71</v>
      </c>
    </row>
    <row r="32" spans="2:38" ht="12.75" customHeight="1" x14ac:dyDescent="0.2">
      <c r="B32" s="330" t="s">
        <v>23</v>
      </c>
      <c r="C32" s="331"/>
      <c r="D32" s="331"/>
      <c r="E32" s="331"/>
      <c r="F32" s="331"/>
      <c r="G32" s="331"/>
      <c r="H32" s="331"/>
      <c r="I32" s="331"/>
      <c r="J32" s="331"/>
      <c r="K32" s="331"/>
      <c r="L32" s="331"/>
      <c r="M32" s="331"/>
      <c r="N32" s="331"/>
      <c r="O32" s="331"/>
      <c r="P32" s="331"/>
      <c r="Q32" s="331"/>
      <c r="R32" s="331"/>
      <c r="S32" s="331"/>
      <c r="T32" s="331"/>
      <c r="U32" s="331"/>
      <c r="V32" s="331"/>
      <c r="W32" s="331"/>
      <c r="X32" s="332"/>
      <c r="AA32" s="20">
        <f>P17</f>
        <v>0</v>
      </c>
      <c r="AB32" t="s">
        <v>48</v>
      </c>
      <c r="AC32" s="19" t="s">
        <v>69</v>
      </c>
      <c r="AD32" s="19" t="s">
        <v>66</v>
      </c>
      <c r="AE32" s="19"/>
      <c r="AL32" t="s">
        <v>71</v>
      </c>
    </row>
    <row r="33" spans="2:38" ht="13.5" thickBot="1" x14ac:dyDescent="0.25">
      <c r="B33" s="333"/>
      <c r="C33" s="334"/>
      <c r="D33" s="334"/>
      <c r="E33" s="334"/>
      <c r="F33" s="334"/>
      <c r="G33" s="334"/>
      <c r="H33" s="334"/>
      <c r="I33" s="334"/>
      <c r="J33" s="334"/>
      <c r="K33" s="334"/>
      <c r="L33" s="334"/>
      <c r="M33" s="334"/>
      <c r="N33" s="334"/>
      <c r="O33" s="334"/>
      <c r="P33" s="334"/>
      <c r="Q33" s="334"/>
      <c r="R33" s="334"/>
      <c r="S33" s="334"/>
      <c r="T33" s="334"/>
      <c r="U33" s="334"/>
      <c r="V33" s="334"/>
      <c r="W33" s="334"/>
      <c r="X33" s="335"/>
      <c r="AA33" s="20">
        <f>R17</f>
        <v>0</v>
      </c>
      <c r="AB33" t="s">
        <v>48</v>
      </c>
      <c r="AC33" s="19" t="s">
        <v>69</v>
      </c>
      <c r="AD33" s="19" t="s">
        <v>68</v>
      </c>
      <c r="AE33" s="19"/>
      <c r="AL33" t="s">
        <v>71</v>
      </c>
    </row>
    <row r="34" spans="2:38" ht="16.5" thickBot="1" x14ac:dyDescent="0.25">
      <c r="B34" s="13" t="s">
        <v>24</v>
      </c>
      <c r="C34" s="117">
        <f>G34+I34+K34+M34+O34+Q34+S34</f>
        <v>0</v>
      </c>
      <c r="D34" s="117">
        <f>H34+J34+L34+N34+P34+R34+T34</f>
        <v>0</v>
      </c>
      <c r="E34" s="118">
        <f>G34+I34+K34+M34+O34+Q34</f>
        <v>0</v>
      </c>
      <c r="F34" s="117">
        <f>H34+J34+L34+N34+P34+R34</f>
        <v>0</v>
      </c>
      <c r="G34" s="100">
        <f>'fhwa 1391 rev 06-22'!F38+'fhwa 1391 rev 06-22'!F75+'fhwa 1391 rev 06-22'!F112+'fhwa 1391 rev 06-22'!F149+'fhwa 1391 rev 06-22'!F186+'fhwa 1391 rev 06-22'!F223+'fhwa 1391 rev 06-22'!F260+'fhwa 1391 rev 06-22'!F297+'fhwa 1391 rev 06-22'!F334+'fhwa 1391 rev 06-22'!F371+'fhwa 1391 rev 06-22'!F408+'fhwa 1391 rev 06-22'!F445+'fhwa 1391 rev 06-22'!F482+'fhwa 1391 rev 06-22'!F519+'fhwa 1391 rev 06-22'!F556+'fhwa 1391 rev 06-22'!F593+'fhwa 1391 rev 06-22'!F630+'fhwa 1391 rev 06-22'!F667+'fhwa 1391 rev 06-22'!F704+'fhwa 1391 rev 06-22'!F741+'fhwa 1391 rev 06-22'!F778+'fhwa 1391 rev 06-22'!F815+'fhwa 1391 rev 06-22'!F852+'fhwa 1391 rev 06-22'!F889+'fhwa 1391 rev 06-22'!F926+'fhwa 1391 rev 06-22'!F963+'fhwa 1391 rev 06-22'!F1000+'fhwa 1391 rev 06-22'!F1037+'fhwa 1391 rev 06-22'!F1074+'fhwa 1391 rev 06-22'!F1111+'fhwa 1391 rev 06-22'!F1148+'fhwa 1391 rev 06-22'!F1185+'fhwa 1391 rev 06-22'!F1222+'fhwa 1391 rev 06-22'!F1259+'fhwa 1391 rev 06-22'!F1296+'fhwa 1391 rev 06-22'!F1333+'fhwa 1391 rev 06-22'!F1370+'fhwa 1391 rev 06-22'!F1407+'fhwa 1391 rev 06-22'!F1444+'fhwa 1391 rev 06-22'!F1481+'fhwa 1391 rev 06-22'!F1518+'fhwa 1391 rev 06-22'!F1555+'fhwa 1391 rev 06-22'!F1592+'fhwa 1391 rev 06-22'!F1629+'fhwa 1391 rev 06-22'!F1666+'fhwa 1391 rev 06-22'!F1703+'fhwa 1391 rev 06-22'!F1740+'fhwa 1391 rev 06-22'!F1777+'fhwa 1391 rev 06-22'!F1814+'fhwa 1391 rev 06-22'!F1851+'fhwa 1391 rev 06-22'!F1888+'fhwa 1391 rev 06-22'!F1925+'fhwa 1391 rev 06-22'!F1962+'fhwa 1391 rev 06-22'!F1999+'fhwa 1391 rev 06-22'!F2036+'fhwa 1391 rev 06-22'!F2073+'fhwa 1391 rev 06-22'!F2110+'fhwa 1391 rev 06-22'!F2147+'fhwa 1391 rev 06-22'!F2184+'fhwa 1391 rev 06-22'!F2221+'fhwa 1391 rev 06-22'!F2258+'fhwa 1391 rev 06-22'!F2295+'fhwa 1391 rev 06-22'!F2332+'fhwa 1391 rev 06-22'!F2369+'fhwa 1391 rev 06-22'!F2406+'fhwa 1391 rev 06-22'!F2443+'fhwa 1391 rev 06-22'!F2480+'fhwa 1391 rev 06-22'!F2517+'fhwa 1391 rev 06-22'!F2554+'fhwa 1391 rev 06-22'!F2591</f>
        <v>0</v>
      </c>
      <c r="H34" s="101">
        <f>'fhwa 1391 rev 06-22'!G38+'fhwa 1391 rev 06-22'!G75+'fhwa 1391 rev 06-22'!G112+'fhwa 1391 rev 06-22'!G149+'fhwa 1391 rev 06-22'!G186+'fhwa 1391 rev 06-22'!G223+'fhwa 1391 rev 06-22'!G260+'fhwa 1391 rev 06-22'!G297+'fhwa 1391 rev 06-22'!G334+'fhwa 1391 rev 06-22'!G371+'fhwa 1391 rev 06-22'!G408+'fhwa 1391 rev 06-22'!G445+'fhwa 1391 rev 06-22'!G482+'fhwa 1391 rev 06-22'!G519+'fhwa 1391 rev 06-22'!G556+'fhwa 1391 rev 06-22'!G593+'fhwa 1391 rev 06-22'!G630+'fhwa 1391 rev 06-22'!G667+'fhwa 1391 rev 06-22'!G704+'fhwa 1391 rev 06-22'!G741+'fhwa 1391 rev 06-22'!G778+'fhwa 1391 rev 06-22'!G815+'fhwa 1391 rev 06-22'!G852+'fhwa 1391 rev 06-22'!G889+'fhwa 1391 rev 06-22'!G926+'fhwa 1391 rev 06-22'!G963+'fhwa 1391 rev 06-22'!G1000+'fhwa 1391 rev 06-22'!G1037+'fhwa 1391 rev 06-22'!G1074+'fhwa 1391 rev 06-22'!G1111+'fhwa 1391 rev 06-22'!G1148+'fhwa 1391 rev 06-22'!G1185+'fhwa 1391 rev 06-22'!G1222+'fhwa 1391 rev 06-22'!G1259+'fhwa 1391 rev 06-22'!G1296+'fhwa 1391 rev 06-22'!G1333+'fhwa 1391 rev 06-22'!G1370+'fhwa 1391 rev 06-22'!G1407+'fhwa 1391 rev 06-22'!G1444+'fhwa 1391 rev 06-22'!G1481+'fhwa 1391 rev 06-22'!G1518+'fhwa 1391 rev 06-22'!G1555+'fhwa 1391 rev 06-22'!G1592+'fhwa 1391 rev 06-22'!G1629+'fhwa 1391 rev 06-22'!G1666+'fhwa 1391 rev 06-22'!G1703+'fhwa 1391 rev 06-22'!G1740+'fhwa 1391 rev 06-22'!G1777+'fhwa 1391 rev 06-22'!G1814+'fhwa 1391 rev 06-22'!G1851+'fhwa 1391 rev 06-22'!G1888+'fhwa 1391 rev 06-22'!G1925+'fhwa 1391 rev 06-22'!G1962+'fhwa 1391 rev 06-22'!G1999+'fhwa 1391 rev 06-22'!G2036+'fhwa 1391 rev 06-22'!G2073+'fhwa 1391 rev 06-22'!G2110+'fhwa 1391 rev 06-22'!G2147+'fhwa 1391 rev 06-22'!G2184+'fhwa 1391 rev 06-22'!G2221+'fhwa 1391 rev 06-22'!G2258+'fhwa 1391 rev 06-22'!G2295+'fhwa 1391 rev 06-22'!G2332+'fhwa 1391 rev 06-22'!G2369+'fhwa 1391 rev 06-22'!G2406+'fhwa 1391 rev 06-22'!G2443+'fhwa 1391 rev 06-22'!G2480+'fhwa 1391 rev 06-22'!G2517+'fhwa 1391 rev 06-22'!G2554+'fhwa 1391 rev 06-22'!G2591</f>
        <v>0</v>
      </c>
      <c r="I34" s="102">
        <f>'fhwa 1391 rev 06-22'!H38+'fhwa 1391 rev 06-22'!H75+'fhwa 1391 rev 06-22'!H112+'fhwa 1391 rev 06-22'!H149+'fhwa 1391 rev 06-22'!H186+'fhwa 1391 rev 06-22'!H223+'fhwa 1391 rev 06-22'!H260+'fhwa 1391 rev 06-22'!H297+'fhwa 1391 rev 06-22'!H334+'fhwa 1391 rev 06-22'!H371+'fhwa 1391 rev 06-22'!H408+'fhwa 1391 rev 06-22'!H445+'fhwa 1391 rev 06-22'!H482+'fhwa 1391 rev 06-22'!H519+'fhwa 1391 rev 06-22'!H556+'fhwa 1391 rev 06-22'!H593+'fhwa 1391 rev 06-22'!H630+'fhwa 1391 rev 06-22'!H667+'fhwa 1391 rev 06-22'!H704+'fhwa 1391 rev 06-22'!H741+'fhwa 1391 rev 06-22'!H778+'fhwa 1391 rev 06-22'!H815+'fhwa 1391 rev 06-22'!H852+'fhwa 1391 rev 06-22'!H889+'fhwa 1391 rev 06-22'!H926+'fhwa 1391 rev 06-22'!H963+'fhwa 1391 rev 06-22'!H1000+'fhwa 1391 rev 06-22'!H1037+'fhwa 1391 rev 06-22'!H1074+'fhwa 1391 rev 06-22'!H1111+'fhwa 1391 rev 06-22'!H1148+'fhwa 1391 rev 06-22'!H1185+'fhwa 1391 rev 06-22'!H1222+'fhwa 1391 rev 06-22'!H1259+'fhwa 1391 rev 06-22'!H1296+'fhwa 1391 rev 06-22'!H1333+'fhwa 1391 rev 06-22'!H1370+'fhwa 1391 rev 06-22'!H1407+'fhwa 1391 rev 06-22'!H1444+'fhwa 1391 rev 06-22'!H1481+'fhwa 1391 rev 06-22'!H1518+'fhwa 1391 rev 06-22'!H1555+'fhwa 1391 rev 06-22'!H1592+'fhwa 1391 rev 06-22'!H1629+'fhwa 1391 rev 06-22'!H1666+'fhwa 1391 rev 06-22'!H1703+'fhwa 1391 rev 06-22'!H1740+'fhwa 1391 rev 06-22'!H1777+'fhwa 1391 rev 06-22'!H1814+'fhwa 1391 rev 06-22'!H1851+'fhwa 1391 rev 06-22'!H1888+'fhwa 1391 rev 06-22'!H1925+'fhwa 1391 rev 06-22'!H1962+'fhwa 1391 rev 06-22'!H1999+'fhwa 1391 rev 06-22'!H2036+'fhwa 1391 rev 06-22'!H2073+'fhwa 1391 rev 06-22'!H2110+'fhwa 1391 rev 06-22'!H2147+'fhwa 1391 rev 06-22'!H2184+'fhwa 1391 rev 06-22'!H2221+'fhwa 1391 rev 06-22'!H2258+'fhwa 1391 rev 06-22'!H2295+'fhwa 1391 rev 06-22'!H2332+'fhwa 1391 rev 06-22'!H2369+'fhwa 1391 rev 06-22'!H2406+'fhwa 1391 rev 06-22'!H2443+'fhwa 1391 rev 06-22'!H2480+'fhwa 1391 rev 06-22'!H2517+'fhwa 1391 rev 06-22'!H2554+'fhwa 1391 rev 06-22'!H2591</f>
        <v>0</v>
      </c>
      <c r="J34" s="101">
        <f>'fhwa 1391 rev 06-22'!I38+'fhwa 1391 rev 06-22'!I75+'fhwa 1391 rev 06-22'!I112+'fhwa 1391 rev 06-22'!I149+'fhwa 1391 rev 06-22'!I186+'fhwa 1391 rev 06-22'!I223+'fhwa 1391 rev 06-22'!I260+'fhwa 1391 rev 06-22'!I297+'fhwa 1391 rev 06-22'!I334+'fhwa 1391 rev 06-22'!I371+'fhwa 1391 rev 06-22'!I408+'fhwa 1391 rev 06-22'!I445+'fhwa 1391 rev 06-22'!I482+'fhwa 1391 rev 06-22'!I519+'fhwa 1391 rev 06-22'!I556+'fhwa 1391 rev 06-22'!I593+'fhwa 1391 rev 06-22'!I630+'fhwa 1391 rev 06-22'!I667+'fhwa 1391 rev 06-22'!I704+'fhwa 1391 rev 06-22'!I741+'fhwa 1391 rev 06-22'!I778+'fhwa 1391 rev 06-22'!I815+'fhwa 1391 rev 06-22'!I852+'fhwa 1391 rev 06-22'!I889+'fhwa 1391 rev 06-22'!I926+'fhwa 1391 rev 06-22'!I963+'fhwa 1391 rev 06-22'!I1000+'fhwa 1391 rev 06-22'!I1037+'fhwa 1391 rev 06-22'!I1074+'fhwa 1391 rev 06-22'!I1111+'fhwa 1391 rev 06-22'!I1148+'fhwa 1391 rev 06-22'!I1185+'fhwa 1391 rev 06-22'!I1222+'fhwa 1391 rev 06-22'!I1259+'fhwa 1391 rev 06-22'!I1296+'fhwa 1391 rev 06-22'!I1333+'fhwa 1391 rev 06-22'!I1370+'fhwa 1391 rev 06-22'!I1407+'fhwa 1391 rev 06-22'!I1444+'fhwa 1391 rev 06-22'!I1481+'fhwa 1391 rev 06-22'!I1518+'fhwa 1391 rev 06-22'!I1555+'fhwa 1391 rev 06-22'!I1592+'fhwa 1391 rev 06-22'!I1629+'fhwa 1391 rev 06-22'!I1666+'fhwa 1391 rev 06-22'!I1703+'fhwa 1391 rev 06-22'!I1740+'fhwa 1391 rev 06-22'!I1777+'fhwa 1391 rev 06-22'!I1814+'fhwa 1391 rev 06-22'!I1851+'fhwa 1391 rev 06-22'!I1888+'fhwa 1391 rev 06-22'!I1925+'fhwa 1391 rev 06-22'!I1962+'fhwa 1391 rev 06-22'!I1999+'fhwa 1391 rev 06-22'!I2036+'fhwa 1391 rev 06-22'!I2073+'fhwa 1391 rev 06-22'!I2110+'fhwa 1391 rev 06-22'!I2147+'fhwa 1391 rev 06-22'!I2184+'fhwa 1391 rev 06-22'!I2221+'fhwa 1391 rev 06-22'!I2258+'fhwa 1391 rev 06-22'!I2295+'fhwa 1391 rev 06-22'!I2332+'fhwa 1391 rev 06-22'!I2369+'fhwa 1391 rev 06-22'!I2406+'fhwa 1391 rev 06-22'!I2443+'fhwa 1391 rev 06-22'!I2480+'fhwa 1391 rev 06-22'!I2517+'fhwa 1391 rev 06-22'!I2554+'fhwa 1391 rev 06-22'!I2591</f>
        <v>0</v>
      </c>
      <c r="K34" s="102">
        <f>'fhwa 1391 rev 06-22'!J38+'fhwa 1391 rev 06-22'!J75+'fhwa 1391 rev 06-22'!J112+'fhwa 1391 rev 06-22'!J149+'fhwa 1391 rev 06-22'!J186+'fhwa 1391 rev 06-22'!J223+'fhwa 1391 rev 06-22'!J260+'fhwa 1391 rev 06-22'!J297+'fhwa 1391 rev 06-22'!J334+'fhwa 1391 rev 06-22'!J371+'fhwa 1391 rev 06-22'!J408+'fhwa 1391 rev 06-22'!J445+'fhwa 1391 rev 06-22'!J482+'fhwa 1391 rev 06-22'!J519+'fhwa 1391 rev 06-22'!J556+'fhwa 1391 rev 06-22'!J593+'fhwa 1391 rev 06-22'!J630+'fhwa 1391 rev 06-22'!J667+'fhwa 1391 rev 06-22'!J704+'fhwa 1391 rev 06-22'!J741+'fhwa 1391 rev 06-22'!J778+'fhwa 1391 rev 06-22'!J815+'fhwa 1391 rev 06-22'!J852+'fhwa 1391 rev 06-22'!J889+'fhwa 1391 rev 06-22'!J926+'fhwa 1391 rev 06-22'!J963+'fhwa 1391 rev 06-22'!J1000+'fhwa 1391 rev 06-22'!J1037+'fhwa 1391 rev 06-22'!J1074+'fhwa 1391 rev 06-22'!J1111+'fhwa 1391 rev 06-22'!J1148+'fhwa 1391 rev 06-22'!J1185+'fhwa 1391 rev 06-22'!J1222+'fhwa 1391 rev 06-22'!J1259+'fhwa 1391 rev 06-22'!J1296+'fhwa 1391 rev 06-22'!J1333+'fhwa 1391 rev 06-22'!J1370+'fhwa 1391 rev 06-22'!J1407+'fhwa 1391 rev 06-22'!J1444+'fhwa 1391 rev 06-22'!J1481+'fhwa 1391 rev 06-22'!J1518+'fhwa 1391 rev 06-22'!J1555+'fhwa 1391 rev 06-22'!J1592+'fhwa 1391 rev 06-22'!J1629+'fhwa 1391 rev 06-22'!J1666+'fhwa 1391 rev 06-22'!J1703+'fhwa 1391 rev 06-22'!J1740+'fhwa 1391 rev 06-22'!J1777+'fhwa 1391 rev 06-22'!J1814+'fhwa 1391 rev 06-22'!J1851+'fhwa 1391 rev 06-22'!J1888+'fhwa 1391 rev 06-22'!J1925+'fhwa 1391 rev 06-22'!J1962+'fhwa 1391 rev 06-22'!J1999+'fhwa 1391 rev 06-22'!J2036+'fhwa 1391 rev 06-22'!J2073+'fhwa 1391 rev 06-22'!J2110+'fhwa 1391 rev 06-22'!J2147+'fhwa 1391 rev 06-22'!J2184+'fhwa 1391 rev 06-22'!J2221+'fhwa 1391 rev 06-22'!J2258+'fhwa 1391 rev 06-22'!J2295+'fhwa 1391 rev 06-22'!J2332+'fhwa 1391 rev 06-22'!J2369+'fhwa 1391 rev 06-22'!J2406+'fhwa 1391 rev 06-22'!J2443+'fhwa 1391 rev 06-22'!J2480+'fhwa 1391 rev 06-22'!J2517+'fhwa 1391 rev 06-22'!J2554+'fhwa 1391 rev 06-22'!J2591</f>
        <v>0</v>
      </c>
      <c r="L34" s="101">
        <f>'fhwa 1391 rev 06-22'!K38+'fhwa 1391 rev 06-22'!K75+'fhwa 1391 rev 06-22'!K112+'fhwa 1391 rev 06-22'!K149+'fhwa 1391 rev 06-22'!K186+'fhwa 1391 rev 06-22'!K223+'fhwa 1391 rev 06-22'!K260+'fhwa 1391 rev 06-22'!K297+'fhwa 1391 rev 06-22'!K334+'fhwa 1391 rev 06-22'!K371+'fhwa 1391 rev 06-22'!K408+'fhwa 1391 rev 06-22'!K445+'fhwa 1391 rev 06-22'!K482+'fhwa 1391 rev 06-22'!K519+'fhwa 1391 rev 06-22'!K556+'fhwa 1391 rev 06-22'!K593+'fhwa 1391 rev 06-22'!K630+'fhwa 1391 rev 06-22'!K667+'fhwa 1391 rev 06-22'!K704+'fhwa 1391 rev 06-22'!K741+'fhwa 1391 rev 06-22'!K778+'fhwa 1391 rev 06-22'!K815+'fhwa 1391 rev 06-22'!K852+'fhwa 1391 rev 06-22'!K889+'fhwa 1391 rev 06-22'!K926+'fhwa 1391 rev 06-22'!K963+'fhwa 1391 rev 06-22'!K1000+'fhwa 1391 rev 06-22'!K1037+'fhwa 1391 rev 06-22'!K1074+'fhwa 1391 rev 06-22'!K1111+'fhwa 1391 rev 06-22'!K1148+'fhwa 1391 rev 06-22'!K1185+'fhwa 1391 rev 06-22'!K1222+'fhwa 1391 rev 06-22'!K1259+'fhwa 1391 rev 06-22'!K1296+'fhwa 1391 rev 06-22'!K1333+'fhwa 1391 rev 06-22'!K1370+'fhwa 1391 rev 06-22'!K1407+'fhwa 1391 rev 06-22'!K1444+'fhwa 1391 rev 06-22'!K1481+'fhwa 1391 rev 06-22'!K1518+'fhwa 1391 rev 06-22'!K1555+'fhwa 1391 rev 06-22'!K1592+'fhwa 1391 rev 06-22'!K1629+'fhwa 1391 rev 06-22'!K1666+'fhwa 1391 rev 06-22'!K1703+'fhwa 1391 rev 06-22'!K1740+'fhwa 1391 rev 06-22'!K1777+'fhwa 1391 rev 06-22'!K1814+'fhwa 1391 rev 06-22'!K1851+'fhwa 1391 rev 06-22'!K1888+'fhwa 1391 rev 06-22'!K1925+'fhwa 1391 rev 06-22'!K1962+'fhwa 1391 rev 06-22'!K1999+'fhwa 1391 rev 06-22'!K2036+'fhwa 1391 rev 06-22'!K2073+'fhwa 1391 rev 06-22'!K2110+'fhwa 1391 rev 06-22'!K2147+'fhwa 1391 rev 06-22'!K2184+'fhwa 1391 rev 06-22'!K2221+'fhwa 1391 rev 06-22'!K2258+'fhwa 1391 rev 06-22'!K2295+'fhwa 1391 rev 06-22'!K2332+'fhwa 1391 rev 06-22'!K2369+'fhwa 1391 rev 06-22'!K2406+'fhwa 1391 rev 06-22'!K2443+'fhwa 1391 rev 06-22'!K2480+'fhwa 1391 rev 06-22'!K2517+'fhwa 1391 rev 06-22'!K2554+'fhwa 1391 rev 06-22'!K2591</f>
        <v>0</v>
      </c>
      <c r="M34" s="102">
        <f>'fhwa 1391 rev 06-22'!L38+'fhwa 1391 rev 06-22'!L75+'fhwa 1391 rev 06-22'!L112+'fhwa 1391 rev 06-22'!L149+'fhwa 1391 rev 06-22'!L186+'fhwa 1391 rev 06-22'!L223+'fhwa 1391 rev 06-22'!L260+'fhwa 1391 rev 06-22'!L297+'fhwa 1391 rev 06-22'!L334+'fhwa 1391 rev 06-22'!L371+'fhwa 1391 rev 06-22'!L408+'fhwa 1391 rev 06-22'!L445+'fhwa 1391 rev 06-22'!L482+'fhwa 1391 rev 06-22'!L519+'fhwa 1391 rev 06-22'!L556+'fhwa 1391 rev 06-22'!L593+'fhwa 1391 rev 06-22'!L630+'fhwa 1391 rev 06-22'!L667+'fhwa 1391 rev 06-22'!L704+'fhwa 1391 rev 06-22'!L741+'fhwa 1391 rev 06-22'!L778+'fhwa 1391 rev 06-22'!L815+'fhwa 1391 rev 06-22'!L852+'fhwa 1391 rev 06-22'!L889+'fhwa 1391 rev 06-22'!L926+'fhwa 1391 rev 06-22'!L963+'fhwa 1391 rev 06-22'!L1000+'fhwa 1391 rev 06-22'!L1037+'fhwa 1391 rev 06-22'!L1074+'fhwa 1391 rev 06-22'!L1111+'fhwa 1391 rev 06-22'!L1148+'fhwa 1391 rev 06-22'!L1185+'fhwa 1391 rev 06-22'!L1222+'fhwa 1391 rev 06-22'!L1259+'fhwa 1391 rev 06-22'!L1296+'fhwa 1391 rev 06-22'!L1333+'fhwa 1391 rev 06-22'!L1370+'fhwa 1391 rev 06-22'!L1407+'fhwa 1391 rev 06-22'!L1444+'fhwa 1391 rev 06-22'!L1481+'fhwa 1391 rev 06-22'!L1518+'fhwa 1391 rev 06-22'!L1555+'fhwa 1391 rev 06-22'!L1592+'fhwa 1391 rev 06-22'!L1629+'fhwa 1391 rev 06-22'!L1666+'fhwa 1391 rev 06-22'!L1703+'fhwa 1391 rev 06-22'!L1740+'fhwa 1391 rev 06-22'!L1777+'fhwa 1391 rev 06-22'!L1814+'fhwa 1391 rev 06-22'!L1851+'fhwa 1391 rev 06-22'!L1888+'fhwa 1391 rev 06-22'!L1925+'fhwa 1391 rev 06-22'!L1962+'fhwa 1391 rev 06-22'!L1999+'fhwa 1391 rev 06-22'!L2036+'fhwa 1391 rev 06-22'!L2073+'fhwa 1391 rev 06-22'!L2110+'fhwa 1391 rev 06-22'!L2147+'fhwa 1391 rev 06-22'!L2184+'fhwa 1391 rev 06-22'!L2221+'fhwa 1391 rev 06-22'!L2258+'fhwa 1391 rev 06-22'!L2295+'fhwa 1391 rev 06-22'!L2332+'fhwa 1391 rev 06-22'!L2369+'fhwa 1391 rev 06-22'!L2406+'fhwa 1391 rev 06-22'!L2443+'fhwa 1391 rev 06-22'!L2480+'fhwa 1391 rev 06-22'!L2517+'fhwa 1391 rev 06-22'!L2554+'fhwa 1391 rev 06-22'!L2591</f>
        <v>0</v>
      </c>
      <c r="N34" s="101">
        <f>'fhwa 1391 rev 06-22'!M38+'fhwa 1391 rev 06-22'!M75+'fhwa 1391 rev 06-22'!M112+'fhwa 1391 rev 06-22'!M149+'fhwa 1391 rev 06-22'!M186+'fhwa 1391 rev 06-22'!M223+'fhwa 1391 rev 06-22'!M260+'fhwa 1391 rev 06-22'!M297+'fhwa 1391 rev 06-22'!M334+'fhwa 1391 rev 06-22'!M371+'fhwa 1391 rev 06-22'!M408+'fhwa 1391 rev 06-22'!M445+'fhwa 1391 rev 06-22'!M482+'fhwa 1391 rev 06-22'!M519+'fhwa 1391 rev 06-22'!M556+'fhwa 1391 rev 06-22'!M593+'fhwa 1391 rev 06-22'!M630+'fhwa 1391 rev 06-22'!M667+'fhwa 1391 rev 06-22'!M704+'fhwa 1391 rev 06-22'!M741+'fhwa 1391 rev 06-22'!M778+'fhwa 1391 rev 06-22'!M815+'fhwa 1391 rev 06-22'!M852+'fhwa 1391 rev 06-22'!M889+'fhwa 1391 rev 06-22'!M926+'fhwa 1391 rev 06-22'!M963+'fhwa 1391 rev 06-22'!M1000+'fhwa 1391 rev 06-22'!M1037+'fhwa 1391 rev 06-22'!M1074+'fhwa 1391 rev 06-22'!M1111+'fhwa 1391 rev 06-22'!M1148+'fhwa 1391 rev 06-22'!M1185+'fhwa 1391 rev 06-22'!M1222+'fhwa 1391 rev 06-22'!M1259+'fhwa 1391 rev 06-22'!M1296+'fhwa 1391 rev 06-22'!M1333+'fhwa 1391 rev 06-22'!M1370+'fhwa 1391 rev 06-22'!M1407+'fhwa 1391 rev 06-22'!M1444+'fhwa 1391 rev 06-22'!M1481+'fhwa 1391 rev 06-22'!M1518+'fhwa 1391 rev 06-22'!M1555+'fhwa 1391 rev 06-22'!M1592+'fhwa 1391 rev 06-22'!M1629+'fhwa 1391 rev 06-22'!M1666+'fhwa 1391 rev 06-22'!M1703+'fhwa 1391 rev 06-22'!M1740+'fhwa 1391 rev 06-22'!M1777+'fhwa 1391 rev 06-22'!M1814+'fhwa 1391 rev 06-22'!M1851+'fhwa 1391 rev 06-22'!M1888+'fhwa 1391 rev 06-22'!M1925+'fhwa 1391 rev 06-22'!M1962+'fhwa 1391 rev 06-22'!M1999+'fhwa 1391 rev 06-22'!M2036+'fhwa 1391 rev 06-22'!M2073+'fhwa 1391 rev 06-22'!M2110+'fhwa 1391 rev 06-22'!M2147+'fhwa 1391 rev 06-22'!M2184+'fhwa 1391 rev 06-22'!M2221+'fhwa 1391 rev 06-22'!M2258+'fhwa 1391 rev 06-22'!M2295+'fhwa 1391 rev 06-22'!M2332+'fhwa 1391 rev 06-22'!M2369+'fhwa 1391 rev 06-22'!M2406+'fhwa 1391 rev 06-22'!M2443+'fhwa 1391 rev 06-22'!M2480+'fhwa 1391 rev 06-22'!M2517+'fhwa 1391 rev 06-22'!M2554+'fhwa 1391 rev 06-22'!M2591</f>
        <v>0</v>
      </c>
      <c r="O34" s="102">
        <f>'fhwa 1391 rev 06-22'!N38+'fhwa 1391 rev 06-22'!N75+'fhwa 1391 rev 06-22'!N112+'fhwa 1391 rev 06-22'!N149+'fhwa 1391 rev 06-22'!N186+'fhwa 1391 rev 06-22'!N223+'fhwa 1391 rev 06-22'!N260+'fhwa 1391 rev 06-22'!N297+'fhwa 1391 rev 06-22'!N334+'fhwa 1391 rev 06-22'!N371+'fhwa 1391 rev 06-22'!N408+'fhwa 1391 rev 06-22'!N445+'fhwa 1391 rev 06-22'!N482+'fhwa 1391 rev 06-22'!N519+'fhwa 1391 rev 06-22'!N556+'fhwa 1391 rev 06-22'!N593+'fhwa 1391 rev 06-22'!N630+'fhwa 1391 rev 06-22'!N667+'fhwa 1391 rev 06-22'!N704+'fhwa 1391 rev 06-22'!N741+'fhwa 1391 rev 06-22'!N778+'fhwa 1391 rev 06-22'!N815+'fhwa 1391 rev 06-22'!N852+'fhwa 1391 rev 06-22'!N889+'fhwa 1391 rev 06-22'!N926+'fhwa 1391 rev 06-22'!N963+'fhwa 1391 rev 06-22'!N1000+'fhwa 1391 rev 06-22'!N1037+'fhwa 1391 rev 06-22'!N1074+'fhwa 1391 rev 06-22'!N1111+'fhwa 1391 rev 06-22'!N1148+'fhwa 1391 rev 06-22'!N1185+'fhwa 1391 rev 06-22'!N1222+'fhwa 1391 rev 06-22'!N1259+'fhwa 1391 rev 06-22'!N1296+'fhwa 1391 rev 06-22'!N1333+'fhwa 1391 rev 06-22'!N1370+'fhwa 1391 rev 06-22'!N1407+'fhwa 1391 rev 06-22'!N1444+'fhwa 1391 rev 06-22'!N1481+'fhwa 1391 rev 06-22'!N1518+'fhwa 1391 rev 06-22'!N1555+'fhwa 1391 rev 06-22'!N1592+'fhwa 1391 rev 06-22'!N1629+'fhwa 1391 rev 06-22'!N1666+'fhwa 1391 rev 06-22'!N1703+'fhwa 1391 rev 06-22'!N1740+'fhwa 1391 rev 06-22'!N1777+'fhwa 1391 rev 06-22'!N1814+'fhwa 1391 rev 06-22'!N1851+'fhwa 1391 rev 06-22'!N1888+'fhwa 1391 rev 06-22'!N1925+'fhwa 1391 rev 06-22'!N1962+'fhwa 1391 rev 06-22'!N1999+'fhwa 1391 rev 06-22'!N2036+'fhwa 1391 rev 06-22'!N2073+'fhwa 1391 rev 06-22'!N2110+'fhwa 1391 rev 06-22'!N2147+'fhwa 1391 rev 06-22'!N2184+'fhwa 1391 rev 06-22'!N2221+'fhwa 1391 rev 06-22'!N2258+'fhwa 1391 rev 06-22'!N2295+'fhwa 1391 rev 06-22'!N2332+'fhwa 1391 rev 06-22'!N2369+'fhwa 1391 rev 06-22'!N2406+'fhwa 1391 rev 06-22'!N2443+'fhwa 1391 rev 06-22'!N2480+'fhwa 1391 rev 06-22'!N2517+'fhwa 1391 rev 06-22'!N2554+'fhwa 1391 rev 06-22'!N2591</f>
        <v>0</v>
      </c>
      <c r="P34" s="101">
        <f>'fhwa 1391 rev 06-22'!O38+'fhwa 1391 rev 06-22'!O75+'fhwa 1391 rev 06-22'!O112+'fhwa 1391 rev 06-22'!O149+'fhwa 1391 rev 06-22'!O186+'fhwa 1391 rev 06-22'!O223+'fhwa 1391 rev 06-22'!O260+'fhwa 1391 rev 06-22'!O297+'fhwa 1391 rev 06-22'!O334+'fhwa 1391 rev 06-22'!O371+'fhwa 1391 rev 06-22'!O408+'fhwa 1391 rev 06-22'!O445+'fhwa 1391 rev 06-22'!O482+'fhwa 1391 rev 06-22'!O519+'fhwa 1391 rev 06-22'!O556+'fhwa 1391 rev 06-22'!O593+'fhwa 1391 rev 06-22'!O630+'fhwa 1391 rev 06-22'!O667+'fhwa 1391 rev 06-22'!O704+'fhwa 1391 rev 06-22'!O741+'fhwa 1391 rev 06-22'!O778+'fhwa 1391 rev 06-22'!O815+'fhwa 1391 rev 06-22'!O852+'fhwa 1391 rev 06-22'!O889+'fhwa 1391 rev 06-22'!O926+'fhwa 1391 rev 06-22'!O963+'fhwa 1391 rev 06-22'!O1000+'fhwa 1391 rev 06-22'!O1037+'fhwa 1391 rev 06-22'!O1074+'fhwa 1391 rev 06-22'!O1111+'fhwa 1391 rev 06-22'!O1148+'fhwa 1391 rev 06-22'!O1185+'fhwa 1391 rev 06-22'!O1222+'fhwa 1391 rev 06-22'!O1259+'fhwa 1391 rev 06-22'!O1296+'fhwa 1391 rev 06-22'!O1333+'fhwa 1391 rev 06-22'!O1370+'fhwa 1391 rev 06-22'!O1407+'fhwa 1391 rev 06-22'!O1444+'fhwa 1391 rev 06-22'!O1481+'fhwa 1391 rev 06-22'!O1518+'fhwa 1391 rev 06-22'!O1555+'fhwa 1391 rev 06-22'!O1592+'fhwa 1391 rev 06-22'!O1629+'fhwa 1391 rev 06-22'!O1666+'fhwa 1391 rev 06-22'!O1703+'fhwa 1391 rev 06-22'!O1740+'fhwa 1391 rev 06-22'!O1777+'fhwa 1391 rev 06-22'!O1814+'fhwa 1391 rev 06-22'!O1851+'fhwa 1391 rev 06-22'!O1888+'fhwa 1391 rev 06-22'!O1925+'fhwa 1391 rev 06-22'!O1962+'fhwa 1391 rev 06-22'!O1999+'fhwa 1391 rev 06-22'!O2036+'fhwa 1391 rev 06-22'!O2073+'fhwa 1391 rev 06-22'!O2110+'fhwa 1391 rev 06-22'!O2147+'fhwa 1391 rev 06-22'!O2184+'fhwa 1391 rev 06-22'!O2221+'fhwa 1391 rev 06-22'!O2258+'fhwa 1391 rev 06-22'!O2295+'fhwa 1391 rev 06-22'!O2332+'fhwa 1391 rev 06-22'!O2369+'fhwa 1391 rev 06-22'!O2406+'fhwa 1391 rev 06-22'!O2443+'fhwa 1391 rev 06-22'!O2480+'fhwa 1391 rev 06-22'!O2517+'fhwa 1391 rev 06-22'!O2554+'fhwa 1391 rev 06-22'!O2591</f>
        <v>0</v>
      </c>
      <c r="Q34" s="102">
        <f>'fhwa 1391 rev 06-22'!P38+'fhwa 1391 rev 06-22'!P75+'fhwa 1391 rev 06-22'!P112+'fhwa 1391 rev 06-22'!P149+'fhwa 1391 rev 06-22'!P186+'fhwa 1391 rev 06-22'!P223+'fhwa 1391 rev 06-22'!P260+'fhwa 1391 rev 06-22'!P297+'fhwa 1391 rev 06-22'!P334+'fhwa 1391 rev 06-22'!P371+'fhwa 1391 rev 06-22'!P408+'fhwa 1391 rev 06-22'!P445+'fhwa 1391 rev 06-22'!P482+'fhwa 1391 rev 06-22'!P519+'fhwa 1391 rev 06-22'!P556+'fhwa 1391 rev 06-22'!P593+'fhwa 1391 rev 06-22'!P630+'fhwa 1391 rev 06-22'!P667+'fhwa 1391 rev 06-22'!P704+'fhwa 1391 rev 06-22'!P741+'fhwa 1391 rev 06-22'!P778+'fhwa 1391 rev 06-22'!P815+'fhwa 1391 rev 06-22'!P852+'fhwa 1391 rev 06-22'!P889+'fhwa 1391 rev 06-22'!P926+'fhwa 1391 rev 06-22'!P963+'fhwa 1391 rev 06-22'!P1000+'fhwa 1391 rev 06-22'!P1037+'fhwa 1391 rev 06-22'!P1074+'fhwa 1391 rev 06-22'!P1111+'fhwa 1391 rev 06-22'!P1148+'fhwa 1391 rev 06-22'!P1185+'fhwa 1391 rev 06-22'!P1222+'fhwa 1391 rev 06-22'!P1259+'fhwa 1391 rev 06-22'!P1296+'fhwa 1391 rev 06-22'!P1333+'fhwa 1391 rev 06-22'!P1370+'fhwa 1391 rev 06-22'!P1407+'fhwa 1391 rev 06-22'!P1444+'fhwa 1391 rev 06-22'!P1481+'fhwa 1391 rev 06-22'!P1518+'fhwa 1391 rev 06-22'!P1555+'fhwa 1391 rev 06-22'!P1592+'fhwa 1391 rev 06-22'!P1629+'fhwa 1391 rev 06-22'!P1666+'fhwa 1391 rev 06-22'!P1703+'fhwa 1391 rev 06-22'!P1740+'fhwa 1391 rev 06-22'!P1777+'fhwa 1391 rev 06-22'!P1814+'fhwa 1391 rev 06-22'!P1851+'fhwa 1391 rev 06-22'!P1888+'fhwa 1391 rev 06-22'!P1925+'fhwa 1391 rev 06-22'!P1962+'fhwa 1391 rev 06-22'!P1999+'fhwa 1391 rev 06-22'!P2036+'fhwa 1391 rev 06-22'!P2073+'fhwa 1391 rev 06-22'!P2110+'fhwa 1391 rev 06-22'!P2147+'fhwa 1391 rev 06-22'!P2184+'fhwa 1391 rev 06-22'!P2221+'fhwa 1391 rev 06-22'!P2258+'fhwa 1391 rev 06-22'!P2295+'fhwa 1391 rev 06-22'!P2332+'fhwa 1391 rev 06-22'!P2369+'fhwa 1391 rev 06-22'!P2406+'fhwa 1391 rev 06-22'!P2443+'fhwa 1391 rev 06-22'!P2480+'fhwa 1391 rev 06-22'!P2517+'fhwa 1391 rev 06-22'!P2554+'fhwa 1391 rev 06-22'!P2591</f>
        <v>0</v>
      </c>
      <c r="R34" s="101">
        <f>'fhwa 1391 rev 06-22'!Q38+'fhwa 1391 rev 06-22'!Q75+'fhwa 1391 rev 06-22'!Q112+'fhwa 1391 rev 06-22'!Q149+'fhwa 1391 rev 06-22'!Q186+'fhwa 1391 rev 06-22'!Q223+'fhwa 1391 rev 06-22'!Q260+'fhwa 1391 rev 06-22'!Q297+'fhwa 1391 rev 06-22'!Q334+'fhwa 1391 rev 06-22'!Q371+'fhwa 1391 rev 06-22'!Q408+'fhwa 1391 rev 06-22'!Q445+'fhwa 1391 rev 06-22'!Q482+'fhwa 1391 rev 06-22'!Q519+'fhwa 1391 rev 06-22'!Q556+'fhwa 1391 rev 06-22'!Q593+'fhwa 1391 rev 06-22'!Q630+'fhwa 1391 rev 06-22'!Q667+'fhwa 1391 rev 06-22'!Q704+'fhwa 1391 rev 06-22'!Q741+'fhwa 1391 rev 06-22'!Q778+'fhwa 1391 rev 06-22'!Q815+'fhwa 1391 rev 06-22'!Q852+'fhwa 1391 rev 06-22'!Q889+'fhwa 1391 rev 06-22'!Q926+'fhwa 1391 rev 06-22'!Q963+'fhwa 1391 rev 06-22'!Q1000+'fhwa 1391 rev 06-22'!Q1037+'fhwa 1391 rev 06-22'!Q1074+'fhwa 1391 rev 06-22'!Q1111+'fhwa 1391 rev 06-22'!Q1148+'fhwa 1391 rev 06-22'!Q1185+'fhwa 1391 rev 06-22'!Q1222+'fhwa 1391 rev 06-22'!Q1259+'fhwa 1391 rev 06-22'!Q1296+'fhwa 1391 rev 06-22'!Q1333+'fhwa 1391 rev 06-22'!Q1370+'fhwa 1391 rev 06-22'!Q1407+'fhwa 1391 rev 06-22'!Q1444+'fhwa 1391 rev 06-22'!Q1481+'fhwa 1391 rev 06-22'!Q1518+'fhwa 1391 rev 06-22'!Q1555+'fhwa 1391 rev 06-22'!Q1592+'fhwa 1391 rev 06-22'!Q1629+'fhwa 1391 rev 06-22'!Q1666+'fhwa 1391 rev 06-22'!Q1703+'fhwa 1391 rev 06-22'!Q1740+'fhwa 1391 rev 06-22'!Q1777+'fhwa 1391 rev 06-22'!Q1814+'fhwa 1391 rev 06-22'!Q1851+'fhwa 1391 rev 06-22'!Q1888+'fhwa 1391 rev 06-22'!Q1925+'fhwa 1391 rev 06-22'!Q1962+'fhwa 1391 rev 06-22'!Q1999+'fhwa 1391 rev 06-22'!Q2036+'fhwa 1391 rev 06-22'!Q2073+'fhwa 1391 rev 06-22'!Q2110+'fhwa 1391 rev 06-22'!Q2147+'fhwa 1391 rev 06-22'!Q2184+'fhwa 1391 rev 06-22'!Q2221+'fhwa 1391 rev 06-22'!Q2258+'fhwa 1391 rev 06-22'!Q2295+'fhwa 1391 rev 06-22'!Q2332+'fhwa 1391 rev 06-22'!Q2369+'fhwa 1391 rev 06-22'!Q2406+'fhwa 1391 rev 06-22'!Q2443+'fhwa 1391 rev 06-22'!Q2480+'fhwa 1391 rev 06-22'!Q2517+'fhwa 1391 rev 06-22'!Q2554+'fhwa 1391 rev 06-22'!Q2591</f>
        <v>0</v>
      </c>
      <c r="S34" s="102">
        <f>'fhwa 1391 rev 06-22'!R38+'fhwa 1391 rev 06-22'!R75+'fhwa 1391 rev 06-22'!R112+'fhwa 1391 rev 06-22'!R149+'fhwa 1391 rev 06-22'!R186+'fhwa 1391 rev 06-22'!R223+'fhwa 1391 rev 06-22'!R260+'fhwa 1391 rev 06-22'!R297+'fhwa 1391 rev 06-22'!R334+'fhwa 1391 rev 06-22'!R371+'fhwa 1391 rev 06-22'!R408+'fhwa 1391 rev 06-22'!R445+'fhwa 1391 rev 06-22'!R482+'fhwa 1391 rev 06-22'!R519+'fhwa 1391 rev 06-22'!R556+'fhwa 1391 rev 06-22'!R593+'fhwa 1391 rev 06-22'!R630+'fhwa 1391 rev 06-22'!R667+'fhwa 1391 rev 06-22'!R704+'fhwa 1391 rev 06-22'!R741+'fhwa 1391 rev 06-22'!R778+'fhwa 1391 rev 06-22'!R815+'fhwa 1391 rev 06-22'!R852+'fhwa 1391 rev 06-22'!R889+'fhwa 1391 rev 06-22'!R926+'fhwa 1391 rev 06-22'!R963+'fhwa 1391 rev 06-22'!R1000+'fhwa 1391 rev 06-22'!R1037+'fhwa 1391 rev 06-22'!R1074+'fhwa 1391 rev 06-22'!R1111+'fhwa 1391 rev 06-22'!R1148+'fhwa 1391 rev 06-22'!R1185+'fhwa 1391 rev 06-22'!R1222+'fhwa 1391 rev 06-22'!R1259+'fhwa 1391 rev 06-22'!R1296+'fhwa 1391 rev 06-22'!R1333+'fhwa 1391 rev 06-22'!R1370+'fhwa 1391 rev 06-22'!R1407+'fhwa 1391 rev 06-22'!R1444+'fhwa 1391 rev 06-22'!R1481+'fhwa 1391 rev 06-22'!R1518+'fhwa 1391 rev 06-22'!R1555+'fhwa 1391 rev 06-22'!R1592+'fhwa 1391 rev 06-22'!R1629+'fhwa 1391 rev 06-22'!R1666+'fhwa 1391 rev 06-22'!R1703+'fhwa 1391 rev 06-22'!R1740+'fhwa 1391 rev 06-22'!R1777+'fhwa 1391 rev 06-22'!R1814+'fhwa 1391 rev 06-22'!R1851+'fhwa 1391 rev 06-22'!R1888+'fhwa 1391 rev 06-22'!R1925+'fhwa 1391 rev 06-22'!R1962+'fhwa 1391 rev 06-22'!R1999+'fhwa 1391 rev 06-22'!R2036+'fhwa 1391 rev 06-22'!R2073+'fhwa 1391 rev 06-22'!R2110+'fhwa 1391 rev 06-22'!R2147+'fhwa 1391 rev 06-22'!R2184+'fhwa 1391 rev 06-22'!R2221+'fhwa 1391 rev 06-22'!R2258+'fhwa 1391 rev 06-22'!R2295+'fhwa 1391 rev 06-22'!R2332+'fhwa 1391 rev 06-22'!R2369+'fhwa 1391 rev 06-22'!R2406+'fhwa 1391 rev 06-22'!R2443+'fhwa 1391 rev 06-22'!R2480+'fhwa 1391 rev 06-22'!R2517+'fhwa 1391 rev 06-22'!R2554+'fhwa 1391 rev 06-22'!R2591</f>
        <v>0</v>
      </c>
      <c r="T34" s="101">
        <f>'fhwa 1391 rev 06-22'!S38+'fhwa 1391 rev 06-22'!S75+'fhwa 1391 rev 06-22'!S112+'fhwa 1391 rev 06-22'!S149+'fhwa 1391 rev 06-22'!S186+'fhwa 1391 rev 06-22'!S223+'fhwa 1391 rev 06-22'!S260+'fhwa 1391 rev 06-22'!S297+'fhwa 1391 rev 06-22'!S334+'fhwa 1391 rev 06-22'!S371+'fhwa 1391 rev 06-22'!S408+'fhwa 1391 rev 06-22'!S445+'fhwa 1391 rev 06-22'!S482+'fhwa 1391 rev 06-22'!S519+'fhwa 1391 rev 06-22'!S556+'fhwa 1391 rev 06-22'!S593+'fhwa 1391 rev 06-22'!S630+'fhwa 1391 rev 06-22'!S667+'fhwa 1391 rev 06-22'!S704+'fhwa 1391 rev 06-22'!S741+'fhwa 1391 rev 06-22'!S778+'fhwa 1391 rev 06-22'!S815+'fhwa 1391 rev 06-22'!S852+'fhwa 1391 rev 06-22'!S889+'fhwa 1391 rev 06-22'!S926+'fhwa 1391 rev 06-22'!S963+'fhwa 1391 rev 06-22'!S1000+'fhwa 1391 rev 06-22'!S1037+'fhwa 1391 rev 06-22'!S1074+'fhwa 1391 rev 06-22'!S1111+'fhwa 1391 rev 06-22'!S1148+'fhwa 1391 rev 06-22'!S1185+'fhwa 1391 rev 06-22'!S1222+'fhwa 1391 rev 06-22'!S1259+'fhwa 1391 rev 06-22'!S1296+'fhwa 1391 rev 06-22'!S1333+'fhwa 1391 rev 06-22'!S1370+'fhwa 1391 rev 06-22'!S1407+'fhwa 1391 rev 06-22'!S1444+'fhwa 1391 rev 06-22'!S1481+'fhwa 1391 rev 06-22'!S1518+'fhwa 1391 rev 06-22'!S1555+'fhwa 1391 rev 06-22'!S1592+'fhwa 1391 rev 06-22'!S1629+'fhwa 1391 rev 06-22'!S1666+'fhwa 1391 rev 06-22'!S1703+'fhwa 1391 rev 06-22'!S1740+'fhwa 1391 rev 06-22'!S1777+'fhwa 1391 rev 06-22'!S1814+'fhwa 1391 rev 06-22'!S1851+'fhwa 1391 rev 06-22'!S1888+'fhwa 1391 rev 06-22'!S1925+'fhwa 1391 rev 06-22'!S1962+'fhwa 1391 rev 06-22'!S1999+'fhwa 1391 rev 06-22'!S2036+'fhwa 1391 rev 06-22'!S2073+'fhwa 1391 rev 06-22'!S2110+'fhwa 1391 rev 06-22'!S2147+'fhwa 1391 rev 06-22'!S2184+'fhwa 1391 rev 06-22'!S2221+'fhwa 1391 rev 06-22'!S2258+'fhwa 1391 rev 06-22'!S2295+'fhwa 1391 rev 06-22'!S2332+'fhwa 1391 rev 06-22'!S2369+'fhwa 1391 rev 06-22'!S2406+'fhwa 1391 rev 06-22'!S2443+'fhwa 1391 rev 06-22'!S2480+'fhwa 1391 rev 06-22'!S2517+'fhwa 1391 rev 06-22'!S2554+'fhwa 1391 rev 06-22'!S2591</f>
        <v>0</v>
      </c>
      <c r="U34" s="7"/>
      <c r="V34" s="14"/>
      <c r="W34" s="7"/>
      <c r="X34" s="14"/>
      <c r="AA34" s="20">
        <f>T17</f>
        <v>0</v>
      </c>
      <c r="AB34" t="s">
        <v>48</v>
      </c>
      <c r="AC34" s="19" t="s">
        <v>69</v>
      </c>
      <c r="AD34" s="19" t="s">
        <v>70</v>
      </c>
      <c r="AE34" s="19"/>
      <c r="AL34" t="s">
        <v>71</v>
      </c>
    </row>
    <row r="35" spans="2:38" ht="16.5" thickBot="1" x14ac:dyDescent="0.25">
      <c r="B35" s="13" t="s">
        <v>25</v>
      </c>
      <c r="C35" s="117">
        <f>G35+I35+K35+M35+O35+Q35+S35</f>
        <v>0</v>
      </c>
      <c r="D35" s="117">
        <f>H35+J35+L35+N35+P35+R35+T35</f>
        <v>0</v>
      </c>
      <c r="E35" s="118">
        <f>G35+I35+K35+M35+O35+Q35</f>
        <v>0</v>
      </c>
      <c r="F35" s="117">
        <f>H35+J35+L35+N35+P35+R35</f>
        <v>0</v>
      </c>
      <c r="G35" s="100">
        <f>'fhwa 1391 rev 06-22'!F39+'fhwa 1391 rev 06-22'!F76+'fhwa 1391 rev 06-22'!F113+'fhwa 1391 rev 06-22'!F150+'fhwa 1391 rev 06-22'!F187+'fhwa 1391 rev 06-22'!F224+'fhwa 1391 rev 06-22'!F261+'fhwa 1391 rev 06-22'!F298+'fhwa 1391 rev 06-22'!F335+'fhwa 1391 rev 06-22'!F372+'fhwa 1391 rev 06-22'!F409+'fhwa 1391 rev 06-22'!F446+'fhwa 1391 rev 06-22'!F483+'fhwa 1391 rev 06-22'!F520+'fhwa 1391 rev 06-22'!F557+'fhwa 1391 rev 06-22'!F594+'fhwa 1391 rev 06-22'!F631+'fhwa 1391 rev 06-22'!F668+'fhwa 1391 rev 06-22'!F705+'fhwa 1391 rev 06-22'!F742+'fhwa 1391 rev 06-22'!F779+'fhwa 1391 rev 06-22'!F816+'fhwa 1391 rev 06-22'!F853+'fhwa 1391 rev 06-22'!F890+'fhwa 1391 rev 06-22'!F927+'fhwa 1391 rev 06-22'!F964+'fhwa 1391 rev 06-22'!F1001+'fhwa 1391 rev 06-22'!F1038+'fhwa 1391 rev 06-22'!F1075+'fhwa 1391 rev 06-22'!F1112+'fhwa 1391 rev 06-22'!F1149+'fhwa 1391 rev 06-22'!F1186+'fhwa 1391 rev 06-22'!F1223+'fhwa 1391 rev 06-22'!F1260+'fhwa 1391 rev 06-22'!F1297+'fhwa 1391 rev 06-22'!F1334+'fhwa 1391 rev 06-22'!F1371+'fhwa 1391 rev 06-22'!F1408+'fhwa 1391 rev 06-22'!F1445+'fhwa 1391 rev 06-22'!F1482+'fhwa 1391 rev 06-22'!F1519+'fhwa 1391 rev 06-22'!F1556+'fhwa 1391 rev 06-22'!F1593+'fhwa 1391 rev 06-22'!F1630+'fhwa 1391 rev 06-22'!F1667+'fhwa 1391 rev 06-22'!F1704+'fhwa 1391 rev 06-22'!F1741+'fhwa 1391 rev 06-22'!F1778+'fhwa 1391 rev 06-22'!F1815+'fhwa 1391 rev 06-22'!F1852+'fhwa 1391 rev 06-22'!F1889+'fhwa 1391 rev 06-22'!F1926+'fhwa 1391 rev 06-22'!F1963+'fhwa 1391 rev 06-22'!F2000+'fhwa 1391 rev 06-22'!F2037+'fhwa 1391 rev 06-22'!F2074+'fhwa 1391 rev 06-22'!F2111+'fhwa 1391 rev 06-22'!F2148+'fhwa 1391 rev 06-22'!F2185+'fhwa 1391 rev 06-22'!F2222+'fhwa 1391 rev 06-22'!F2259+'fhwa 1391 rev 06-22'!F2296+'fhwa 1391 rev 06-22'!F2333+'fhwa 1391 rev 06-22'!F2370+'fhwa 1391 rev 06-22'!F2407+'fhwa 1391 rev 06-22'!F2444+'fhwa 1391 rev 06-22'!F2481+'fhwa 1391 rev 06-22'!F2518+'fhwa 1391 rev 06-22'!F2555+'fhwa 1391 rev 06-22'!F2592</f>
        <v>0</v>
      </c>
      <c r="H35" s="101">
        <f>'fhwa 1391 rev 06-22'!G39+'fhwa 1391 rev 06-22'!G76+'fhwa 1391 rev 06-22'!G113+'fhwa 1391 rev 06-22'!G150+'fhwa 1391 rev 06-22'!G187+'fhwa 1391 rev 06-22'!G224+'fhwa 1391 rev 06-22'!G261+'fhwa 1391 rev 06-22'!G298+'fhwa 1391 rev 06-22'!G335+'fhwa 1391 rev 06-22'!G372+'fhwa 1391 rev 06-22'!G409+'fhwa 1391 rev 06-22'!G446+'fhwa 1391 rev 06-22'!G483+'fhwa 1391 rev 06-22'!G520+'fhwa 1391 rev 06-22'!G557+'fhwa 1391 rev 06-22'!G594+'fhwa 1391 rev 06-22'!G631+'fhwa 1391 rev 06-22'!G668+'fhwa 1391 rev 06-22'!G705+'fhwa 1391 rev 06-22'!G742+'fhwa 1391 rev 06-22'!G779+'fhwa 1391 rev 06-22'!G816+'fhwa 1391 rev 06-22'!G853+'fhwa 1391 rev 06-22'!G890+'fhwa 1391 rev 06-22'!G927+'fhwa 1391 rev 06-22'!G964+'fhwa 1391 rev 06-22'!G1001+'fhwa 1391 rev 06-22'!G1038+'fhwa 1391 rev 06-22'!G1075+'fhwa 1391 rev 06-22'!G1112+'fhwa 1391 rev 06-22'!G1149+'fhwa 1391 rev 06-22'!G1186+'fhwa 1391 rev 06-22'!G1223+'fhwa 1391 rev 06-22'!G1260+'fhwa 1391 rev 06-22'!G1297+'fhwa 1391 rev 06-22'!G1334+'fhwa 1391 rev 06-22'!G1371+'fhwa 1391 rev 06-22'!G1408+'fhwa 1391 rev 06-22'!G1445+'fhwa 1391 rev 06-22'!G1482+'fhwa 1391 rev 06-22'!G1519+'fhwa 1391 rev 06-22'!G1556+'fhwa 1391 rev 06-22'!G1593+'fhwa 1391 rev 06-22'!G1630+'fhwa 1391 rev 06-22'!G1667+'fhwa 1391 rev 06-22'!G1704+'fhwa 1391 rev 06-22'!G1741+'fhwa 1391 rev 06-22'!G1778+'fhwa 1391 rev 06-22'!G1815+'fhwa 1391 rev 06-22'!G1852+'fhwa 1391 rev 06-22'!G1889+'fhwa 1391 rev 06-22'!G1926+'fhwa 1391 rev 06-22'!G1963+'fhwa 1391 rev 06-22'!G2000+'fhwa 1391 rev 06-22'!G2037+'fhwa 1391 rev 06-22'!G2074+'fhwa 1391 rev 06-22'!G2111+'fhwa 1391 rev 06-22'!G2148+'fhwa 1391 rev 06-22'!G2185+'fhwa 1391 rev 06-22'!G2222+'fhwa 1391 rev 06-22'!G2259+'fhwa 1391 rev 06-22'!G2296+'fhwa 1391 rev 06-22'!G2333+'fhwa 1391 rev 06-22'!G2370+'fhwa 1391 rev 06-22'!G2407+'fhwa 1391 rev 06-22'!G2444+'fhwa 1391 rev 06-22'!G2481+'fhwa 1391 rev 06-22'!G2518+'fhwa 1391 rev 06-22'!G2555+'fhwa 1391 rev 06-22'!G2592</f>
        <v>0</v>
      </c>
      <c r="I35" s="102">
        <f>'fhwa 1391 rev 06-22'!H39+'fhwa 1391 rev 06-22'!H76+'fhwa 1391 rev 06-22'!H113+'fhwa 1391 rev 06-22'!H150+'fhwa 1391 rev 06-22'!H187+'fhwa 1391 rev 06-22'!H224+'fhwa 1391 rev 06-22'!H261+'fhwa 1391 rev 06-22'!H298+'fhwa 1391 rev 06-22'!H335+'fhwa 1391 rev 06-22'!H372+'fhwa 1391 rev 06-22'!H409+'fhwa 1391 rev 06-22'!H446+'fhwa 1391 rev 06-22'!H483+'fhwa 1391 rev 06-22'!H520+'fhwa 1391 rev 06-22'!H557+'fhwa 1391 rev 06-22'!H594+'fhwa 1391 rev 06-22'!H631+'fhwa 1391 rev 06-22'!H668+'fhwa 1391 rev 06-22'!H705+'fhwa 1391 rev 06-22'!H742+'fhwa 1391 rev 06-22'!H779+'fhwa 1391 rev 06-22'!H816+'fhwa 1391 rev 06-22'!H853+'fhwa 1391 rev 06-22'!H890+'fhwa 1391 rev 06-22'!H927+'fhwa 1391 rev 06-22'!H964+'fhwa 1391 rev 06-22'!H1001+'fhwa 1391 rev 06-22'!H1038+'fhwa 1391 rev 06-22'!H1075+'fhwa 1391 rev 06-22'!H1112+'fhwa 1391 rev 06-22'!H1149+'fhwa 1391 rev 06-22'!H1186+'fhwa 1391 rev 06-22'!H1223+'fhwa 1391 rev 06-22'!H1260+'fhwa 1391 rev 06-22'!H1297+'fhwa 1391 rev 06-22'!H1334+'fhwa 1391 rev 06-22'!H1371+'fhwa 1391 rev 06-22'!H1408+'fhwa 1391 rev 06-22'!H1445+'fhwa 1391 rev 06-22'!H1482+'fhwa 1391 rev 06-22'!H1519+'fhwa 1391 rev 06-22'!H1556+'fhwa 1391 rev 06-22'!H1593+'fhwa 1391 rev 06-22'!H1630+'fhwa 1391 rev 06-22'!H1667+'fhwa 1391 rev 06-22'!H1704+'fhwa 1391 rev 06-22'!H1741+'fhwa 1391 rev 06-22'!H1778+'fhwa 1391 rev 06-22'!H1815+'fhwa 1391 rev 06-22'!H1852+'fhwa 1391 rev 06-22'!H1889+'fhwa 1391 rev 06-22'!H1926+'fhwa 1391 rev 06-22'!H1963+'fhwa 1391 rev 06-22'!H2000+'fhwa 1391 rev 06-22'!H2037+'fhwa 1391 rev 06-22'!H2074+'fhwa 1391 rev 06-22'!H2111+'fhwa 1391 rev 06-22'!H2148+'fhwa 1391 rev 06-22'!H2185+'fhwa 1391 rev 06-22'!H2222+'fhwa 1391 rev 06-22'!H2259+'fhwa 1391 rev 06-22'!H2296+'fhwa 1391 rev 06-22'!H2333+'fhwa 1391 rev 06-22'!H2370+'fhwa 1391 rev 06-22'!H2407+'fhwa 1391 rev 06-22'!H2444+'fhwa 1391 rev 06-22'!H2481+'fhwa 1391 rev 06-22'!H2518+'fhwa 1391 rev 06-22'!H2555+'fhwa 1391 rev 06-22'!H2592</f>
        <v>0</v>
      </c>
      <c r="J35" s="101">
        <f>'fhwa 1391 rev 06-22'!I39+'fhwa 1391 rev 06-22'!I76+'fhwa 1391 rev 06-22'!I113+'fhwa 1391 rev 06-22'!I150+'fhwa 1391 rev 06-22'!I187+'fhwa 1391 rev 06-22'!I224+'fhwa 1391 rev 06-22'!I261+'fhwa 1391 rev 06-22'!I298+'fhwa 1391 rev 06-22'!I335+'fhwa 1391 rev 06-22'!I372+'fhwa 1391 rev 06-22'!I409+'fhwa 1391 rev 06-22'!I446+'fhwa 1391 rev 06-22'!I483+'fhwa 1391 rev 06-22'!I520+'fhwa 1391 rev 06-22'!I557+'fhwa 1391 rev 06-22'!I594+'fhwa 1391 rev 06-22'!I631+'fhwa 1391 rev 06-22'!I668+'fhwa 1391 rev 06-22'!I705+'fhwa 1391 rev 06-22'!I742+'fhwa 1391 rev 06-22'!I779+'fhwa 1391 rev 06-22'!I816+'fhwa 1391 rev 06-22'!I853+'fhwa 1391 rev 06-22'!I890+'fhwa 1391 rev 06-22'!I927+'fhwa 1391 rev 06-22'!I964+'fhwa 1391 rev 06-22'!I1001+'fhwa 1391 rev 06-22'!I1038+'fhwa 1391 rev 06-22'!I1075+'fhwa 1391 rev 06-22'!I1112+'fhwa 1391 rev 06-22'!I1149+'fhwa 1391 rev 06-22'!I1186+'fhwa 1391 rev 06-22'!I1223+'fhwa 1391 rev 06-22'!I1260+'fhwa 1391 rev 06-22'!I1297+'fhwa 1391 rev 06-22'!I1334+'fhwa 1391 rev 06-22'!I1371+'fhwa 1391 rev 06-22'!I1408+'fhwa 1391 rev 06-22'!I1445+'fhwa 1391 rev 06-22'!I1482+'fhwa 1391 rev 06-22'!I1519+'fhwa 1391 rev 06-22'!I1556+'fhwa 1391 rev 06-22'!I1593+'fhwa 1391 rev 06-22'!I1630+'fhwa 1391 rev 06-22'!I1667+'fhwa 1391 rev 06-22'!I1704+'fhwa 1391 rev 06-22'!I1741+'fhwa 1391 rev 06-22'!I1778+'fhwa 1391 rev 06-22'!I1815+'fhwa 1391 rev 06-22'!I1852+'fhwa 1391 rev 06-22'!I1889+'fhwa 1391 rev 06-22'!I1926+'fhwa 1391 rev 06-22'!I1963+'fhwa 1391 rev 06-22'!I2000+'fhwa 1391 rev 06-22'!I2037+'fhwa 1391 rev 06-22'!I2074+'fhwa 1391 rev 06-22'!I2111+'fhwa 1391 rev 06-22'!I2148+'fhwa 1391 rev 06-22'!I2185+'fhwa 1391 rev 06-22'!I2222+'fhwa 1391 rev 06-22'!I2259+'fhwa 1391 rev 06-22'!I2296+'fhwa 1391 rev 06-22'!I2333+'fhwa 1391 rev 06-22'!I2370+'fhwa 1391 rev 06-22'!I2407+'fhwa 1391 rev 06-22'!I2444+'fhwa 1391 rev 06-22'!I2481+'fhwa 1391 rev 06-22'!I2518+'fhwa 1391 rev 06-22'!I2555+'fhwa 1391 rev 06-22'!I2592</f>
        <v>0</v>
      </c>
      <c r="K35" s="102">
        <f>'fhwa 1391 rev 06-22'!J39+'fhwa 1391 rev 06-22'!J76+'fhwa 1391 rev 06-22'!J113+'fhwa 1391 rev 06-22'!J150+'fhwa 1391 rev 06-22'!J187+'fhwa 1391 rev 06-22'!J224+'fhwa 1391 rev 06-22'!J261+'fhwa 1391 rev 06-22'!J298+'fhwa 1391 rev 06-22'!J335+'fhwa 1391 rev 06-22'!J372+'fhwa 1391 rev 06-22'!J409+'fhwa 1391 rev 06-22'!J446+'fhwa 1391 rev 06-22'!J483+'fhwa 1391 rev 06-22'!J520+'fhwa 1391 rev 06-22'!J557+'fhwa 1391 rev 06-22'!J594+'fhwa 1391 rev 06-22'!J631+'fhwa 1391 rev 06-22'!J668+'fhwa 1391 rev 06-22'!J705+'fhwa 1391 rev 06-22'!J742+'fhwa 1391 rev 06-22'!J779+'fhwa 1391 rev 06-22'!J816+'fhwa 1391 rev 06-22'!J853+'fhwa 1391 rev 06-22'!J890+'fhwa 1391 rev 06-22'!J927+'fhwa 1391 rev 06-22'!J964+'fhwa 1391 rev 06-22'!J1001+'fhwa 1391 rev 06-22'!J1038+'fhwa 1391 rev 06-22'!J1075+'fhwa 1391 rev 06-22'!J1112+'fhwa 1391 rev 06-22'!J1149+'fhwa 1391 rev 06-22'!J1186+'fhwa 1391 rev 06-22'!J1223+'fhwa 1391 rev 06-22'!J1260+'fhwa 1391 rev 06-22'!J1297+'fhwa 1391 rev 06-22'!J1334+'fhwa 1391 rev 06-22'!J1371+'fhwa 1391 rev 06-22'!J1408+'fhwa 1391 rev 06-22'!J1445+'fhwa 1391 rev 06-22'!J1482+'fhwa 1391 rev 06-22'!J1519+'fhwa 1391 rev 06-22'!J1556+'fhwa 1391 rev 06-22'!J1593+'fhwa 1391 rev 06-22'!J1630+'fhwa 1391 rev 06-22'!J1667+'fhwa 1391 rev 06-22'!J1704+'fhwa 1391 rev 06-22'!J1741+'fhwa 1391 rev 06-22'!J1778+'fhwa 1391 rev 06-22'!J1815+'fhwa 1391 rev 06-22'!J1852+'fhwa 1391 rev 06-22'!J1889+'fhwa 1391 rev 06-22'!J1926+'fhwa 1391 rev 06-22'!J1963+'fhwa 1391 rev 06-22'!J2000+'fhwa 1391 rev 06-22'!J2037+'fhwa 1391 rev 06-22'!J2074+'fhwa 1391 rev 06-22'!J2111+'fhwa 1391 rev 06-22'!J2148+'fhwa 1391 rev 06-22'!J2185+'fhwa 1391 rev 06-22'!J2222+'fhwa 1391 rev 06-22'!J2259+'fhwa 1391 rev 06-22'!J2296+'fhwa 1391 rev 06-22'!J2333+'fhwa 1391 rev 06-22'!J2370+'fhwa 1391 rev 06-22'!J2407+'fhwa 1391 rev 06-22'!J2444+'fhwa 1391 rev 06-22'!J2481+'fhwa 1391 rev 06-22'!J2518+'fhwa 1391 rev 06-22'!J2555+'fhwa 1391 rev 06-22'!J2592</f>
        <v>0</v>
      </c>
      <c r="L35" s="101">
        <f>'fhwa 1391 rev 06-22'!K39+'fhwa 1391 rev 06-22'!K76+'fhwa 1391 rev 06-22'!K113+'fhwa 1391 rev 06-22'!K150+'fhwa 1391 rev 06-22'!K187+'fhwa 1391 rev 06-22'!K224+'fhwa 1391 rev 06-22'!K261+'fhwa 1391 rev 06-22'!K298+'fhwa 1391 rev 06-22'!K335+'fhwa 1391 rev 06-22'!K372+'fhwa 1391 rev 06-22'!K409+'fhwa 1391 rev 06-22'!K446+'fhwa 1391 rev 06-22'!K483+'fhwa 1391 rev 06-22'!K520+'fhwa 1391 rev 06-22'!K557+'fhwa 1391 rev 06-22'!K594+'fhwa 1391 rev 06-22'!K631+'fhwa 1391 rev 06-22'!K668+'fhwa 1391 rev 06-22'!K705+'fhwa 1391 rev 06-22'!K742+'fhwa 1391 rev 06-22'!K779+'fhwa 1391 rev 06-22'!K816+'fhwa 1391 rev 06-22'!K853+'fhwa 1391 rev 06-22'!K890+'fhwa 1391 rev 06-22'!K927+'fhwa 1391 rev 06-22'!K964+'fhwa 1391 rev 06-22'!K1001+'fhwa 1391 rev 06-22'!K1038+'fhwa 1391 rev 06-22'!K1075+'fhwa 1391 rev 06-22'!K1112+'fhwa 1391 rev 06-22'!K1149+'fhwa 1391 rev 06-22'!K1186+'fhwa 1391 rev 06-22'!K1223+'fhwa 1391 rev 06-22'!K1260+'fhwa 1391 rev 06-22'!K1297+'fhwa 1391 rev 06-22'!K1334+'fhwa 1391 rev 06-22'!K1371+'fhwa 1391 rev 06-22'!K1408+'fhwa 1391 rev 06-22'!K1445+'fhwa 1391 rev 06-22'!K1482+'fhwa 1391 rev 06-22'!K1519+'fhwa 1391 rev 06-22'!K1556+'fhwa 1391 rev 06-22'!K1593+'fhwa 1391 rev 06-22'!K1630+'fhwa 1391 rev 06-22'!K1667+'fhwa 1391 rev 06-22'!K1704+'fhwa 1391 rev 06-22'!K1741+'fhwa 1391 rev 06-22'!K1778+'fhwa 1391 rev 06-22'!K1815+'fhwa 1391 rev 06-22'!K1852+'fhwa 1391 rev 06-22'!K1889+'fhwa 1391 rev 06-22'!K1926+'fhwa 1391 rev 06-22'!K1963+'fhwa 1391 rev 06-22'!K2000+'fhwa 1391 rev 06-22'!K2037+'fhwa 1391 rev 06-22'!K2074+'fhwa 1391 rev 06-22'!K2111+'fhwa 1391 rev 06-22'!K2148+'fhwa 1391 rev 06-22'!K2185+'fhwa 1391 rev 06-22'!K2222+'fhwa 1391 rev 06-22'!K2259+'fhwa 1391 rev 06-22'!K2296+'fhwa 1391 rev 06-22'!K2333+'fhwa 1391 rev 06-22'!K2370+'fhwa 1391 rev 06-22'!K2407+'fhwa 1391 rev 06-22'!K2444+'fhwa 1391 rev 06-22'!K2481+'fhwa 1391 rev 06-22'!K2518+'fhwa 1391 rev 06-22'!K2555+'fhwa 1391 rev 06-22'!K2592</f>
        <v>0</v>
      </c>
      <c r="M35" s="102">
        <f>'fhwa 1391 rev 06-22'!L39+'fhwa 1391 rev 06-22'!L76+'fhwa 1391 rev 06-22'!L113+'fhwa 1391 rev 06-22'!L150+'fhwa 1391 rev 06-22'!L187+'fhwa 1391 rev 06-22'!L224+'fhwa 1391 rev 06-22'!L261+'fhwa 1391 rev 06-22'!L298+'fhwa 1391 rev 06-22'!L335+'fhwa 1391 rev 06-22'!L372+'fhwa 1391 rev 06-22'!L409+'fhwa 1391 rev 06-22'!L446+'fhwa 1391 rev 06-22'!L483+'fhwa 1391 rev 06-22'!L520+'fhwa 1391 rev 06-22'!L557+'fhwa 1391 rev 06-22'!L594+'fhwa 1391 rev 06-22'!L631+'fhwa 1391 rev 06-22'!L668+'fhwa 1391 rev 06-22'!L705+'fhwa 1391 rev 06-22'!L742+'fhwa 1391 rev 06-22'!L779+'fhwa 1391 rev 06-22'!L816+'fhwa 1391 rev 06-22'!L853+'fhwa 1391 rev 06-22'!L890+'fhwa 1391 rev 06-22'!L927+'fhwa 1391 rev 06-22'!L964+'fhwa 1391 rev 06-22'!L1001+'fhwa 1391 rev 06-22'!L1038+'fhwa 1391 rev 06-22'!L1075+'fhwa 1391 rev 06-22'!L1112+'fhwa 1391 rev 06-22'!L1149+'fhwa 1391 rev 06-22'!L1186+'fhwa 1391 rev 06-22'!L1223+'fhwa 1391 rev 06-22'!L1260+'fhwa 1391 rev 06-22'!L1297+'fhwa 1391 rev 06-22'!L1334+'fhwa 1391 rev 06-22'!L1371+'fhwa 1391 rev 06-22'!L1408+'fhwa 1391 rev 06-22'!L1445+'fhwa 1391 rev 06-22'!L1482+'fhwa 1391 rev 06-22'!L1519+'fhwa 1391 rev 06-22'!L1556+'fhwa 1391 rev 06-22'!L1593+'fhwa 1391 rev 06-22'!L1630+'fhwa 1391 rev 06-22'!L1667+'fhwa 1391 rev 06-22'!L1704+'fhwa 1391 rev 06-22'!L1741+'fhwa 1391 rev 06-22'!L1778+'fhwa 1391 rev 06-22'!L1815+'fhwa 1391 rev 06-22'!L1852+'fhwa 1391 rev 06-22'!L1889+'fhwa 1391 rev 06-22'!L1926+'fhwa 1391 rev 06-22'!L1963+'fhwa 1391 rev 06-22'!L2000+'fhwa 1391 rev 06-22'!L2037+'fhwa 1391 rev 06-22'!L2074+'fhwa 1391 rev 06-22'!L2111+'fhwa 1391 rev 06-22'!L2148+'fhwa 1391 rev 06-22'!L2185+'fhwa 1391 rev 06-22'!L2222+'fhwa 1391 rev 06-22'!L2259+'fhwa 1391 rev 06-22'!L2296+'fhwa 1391 rev 06-22'!L2333+'fhwa 1391 rev 06-22'!L2370+'fhwa 1391 rev 06-22'!L2407+'fhwa 1391 rev 06-22'!L2444+'fhwa 1391 rev 06-22'!L2481+'fhwa 1391 rev 06-22'!L2518+'fhwa 1391 rev 06-22'!L2555+'fhwa 1391 rev 06-22'!L2592</f>
        <v>0</v>
      </c>
      <c r="N35" s="101">
        <f>'fhwa 1391 rev 06-22'!M39+'fhwa 1391 rev 06-22'!M76+'fhwa 1391 rev 06-22'!M113+'fhwa 1391 rev 06-22'!M150+'fhwa 1391 rev 06-22'!M187+'fhwa 1391 rev 06-22'!M224+'fhwa 1391 rev 06-22'!M261+'fhwa 1391 rev 06-22'!M298+'fhwa 1391 rev 06-22'!M335+'fhwa 1391 rev 06-22'!M372+'fhwa 1391 rev 06-22'!M409+'fhwa 1391 rev 06-22'!M446+'fhwa 1391 rev 06-22'!M483+'fhwa 1391 rev 06-22'!M520+'fhwa 1391 rev 06-22'!M557+'fhwa 1391 rev 06-22'!M594+'fhwa 1391 rev 06-22'!M631+'fhwa 1391 rev 06-22'!M668+'fhwa 1391 rev 06-22'!M705+'fhwa 1391 rev 06-22'!M742+'fhwa 1391 rev 06-22'!M779+'fhwa 1391 rev 06-22'!M816+'fhwa 1391 rev 06-22'!M853+'fhwa 1391 rev 06-22'!M890+'fhwa 1391 rev 06-22'!M927+'fhwa 1391 rev 06-22'!M964+'fhwa 1391 rev 06-22'!M1001+'fhwa 1391 rev 06-22'!M1038+'fhwa 1391 rev 06-22'!M1075+'fhwa 1391 rev 06-22'!M1112+'fhwa 1391 rev 06-22'!M1149+'fhwa 1391 rev 06-22'!M1186+'fhwa 1391 rev 06-22'!M1223+'fhwa 1391 rev 06-22'!M1260+'fhwa 1391 rev 06-22'!M1297+'fhwa 1391 rev 06-22'!M1334+'fhwa 1391 rev 06-22'!M1371+'fhwa 1391 rev 06-22'!M1408+'fhwa 1391 rev 06-22'!M1445+'fhwa 1391 rev 06-22'!M1482+'fhwa 1391 rev 06-22'!M1519+'fhwa 1391 rev 06-22'!M1556+'fhwa 1391 rev 06-22'!M1593+'fhwa 1391 rev 06-22'!M1630+'fhwa 1391 rev 06-22'!M1667+'fhwa 1391 rev 06-22'!M1704+'fhwa 1391 rev 06-22'!M1741+'fhwa 1391 rev 06-22'!M1778+'fhwa 1391 rev 06-22'!M1815+'fhwa 1391 rev 06-22'!M1852+'fhwa 1391 rev 06-22'!M1889+'fhwa 1391 rev 06-22'!M1926+'fhwa 1391 rev 06-22'!M1963+'fhwa 1391 rev 06-22'!M2000+'fhwa 1391 rev 06-22'!M2037+'fhwa 1391 rev 06-22'!M2074+'fhwa 1391 rev 06-22'!M2111+'fhwa 1391 rev 06-22'!M2148+'fhwa 1391 rev 06-22'!M2185+'fhwa 1391 rev 06-22'!M2222+'fhwa 1391 rev 06-22'!M2259+'fhwa 1391 rev 06-22'!M2296+'fhwa 1391 rev 06-22'!M2333+'fhwa 1391 rev 06-22'!M2370+'fhwa 1391 rev 06-22'!M2407+'fhwa 1391 rev 06-22'!M2444+'fhwa 1391 rev 06-22'!M2481+'fhwa 1391 rev 06-22'!M2518+'fhwa 1391 rev 06-22'!M2555+'fhwa 1391 rev 06-22'!M2592</f>
        <v>0</v>
      </c>
      <c r="O35" s="102">
        <f>'fhwa 1391 rev 06-22'!N39+'fhwa 1391 rev 06-22'!N76+'fhwa 1391 rev 06-22'!N113+'fhwa 1391 rev 06-22'!N150+'fhwa 1391 rev 06-22'!N187+'fhwa 1391 rev 06-22'!N224+'fhwa 1391 rev 06-22'!N261+'fhwa 1391 rev 06-22'!N298+'fhwa 1391 rev 06-22'!N335+'fhwa 1391 rev 06-22'!N372+'fhwa 1391 rev 06-22'!N409+'fhwa 1391 rev 06-22'!N446+'fhwa 1391 rev 06-22'!N483+'fhwa 1391 rev 06-22'!N520+'fhwa 1391 rev 06-22'!N557+'fhwa 1391 rev 06-22'!N594+'fhwa 1391 rev 06-22'!N631+'fhwa 1391 rev 06-22'!N668+'fhwa 1391 rev 06-22'!N705+'fhwa 1391 rev 06-22'!N742+'fhwa 1391 rev 06-22'!N779+'fhwa 1391 rev 06-22'!N816+'fhwa 1391 rev 06-22'!N853+'fhwa 1391 rev 06-22'!N890+'fhwa 1391 rev 06-22'!N927+'fhwa 1391 rev 06-22'!N964+'fhwa 1391 rev 06-22'!N1001+'fhwa 1391 rev 06-22'!N1038+'fhwa 1391 rev 06-22'!N1075+'fhwa 1391 rev 06-22'!N1112+'fhwa 1391 rev 06-22'!N1149+'fhwa 1391 rev 06-22'!N1186+'fhwa 1391 rev 06-22'!N1223+'fhwa 1391 rev 06-22'!N1260+'fhwa 1391 rev 06-22'!N1297+'fhwa 1391 rev 06-22'!N1334+'fhwa 1391 rev 06-22'!N1371+'fhwa 1391 rev 06-22'!N1408+'fhwa 1391 rev 06-22'!N1445+'fhwa 1391 rev 06-22'!N1482+'fhwa 1391 rev 06-22'!N1519+'fhwa 1391 rev 06-22'!N1556+'fhwa 1391 rev 06-22'!N1593+'fhwa 1391 rev 06-22'!N1630+'fhwa 1391 rev 06-22'!N1667+'fhwa 1391 rev 06-22'!N1704+'fhwa 1391 rev 06-22'!N1741+'fhwa 1391 rev 06-22'!N1778+'fhwa 1391 rev 06-22'!N1815+'fhwa 1391 rev 06-22'!N1852+'fhwa 1391 rev 06-22'!N1889+'fhwa 1391 rev 06-22'!N1926+'fhwa 1391 rev 06-22'!N1963+'fhwa 1391 rev 06-22'!N2000+'fhwa 1391 rev 06-22'!N2037+'fhwa 1391 rev 06-22'!N2074+'fhwa 1391 rev 06-22'!N2111+'fhwa 1391 rev 06-22'!N2148+'fhwa 1391 rev 06-22'!N2185+'fhwa 1391 rev 06-22'!N2222+'fhwa 1391 rev 06-22'!N2259+'fhwa 1391 rev 06-22'!N2296+'fhwa 1391 rev 06-22'!N2333+'fhwa 1391 rev 06-22'!N2370+'fhwa 1391 rev 06-22'!N2407+'fhwa 1391 rev 06-22'!N2444+'fhwa 1391 rev 06-22'!N2481+'fhwa 1391 rev 06-22'!N2518+'fhwa 1391 rev 06-22'!N2555+'fhwa 1391 rev 06-22'!N2592</f>
        <v>0</v>
      </c>
      <c r="P35" s="101">
        <f>'fhwa 1391 rev 06-22'!O39+'fhwa 1391 rev 06-22'!O76+'fhwa 1391 rev 06-22'!O113+'fhwa 1391 rev 06-22'!O150+'fhwa 1391 rev 06-22'!O187+'fhwa 1391 rev 06-22'!O224+'fhwa 1391 rev 06-22'!O261+'fhwa 1391 rev 06-22'!O298+'fhwa 1391 rev 06-22'!O335+'fhwa 1391 rev 06-22'!O372+'fhwa 1391 rev 06-22'!O409+'fhwa 1391 rev 06-22'!O446+'fhwa 1391 rev 06-22'!O483+'fhwa 1391 rev 06-22'!O520+'fhwa 1391 rev 06-22'!O557+'fhwa 1391 rev 06-22'!O594+'fhwa 1391 rev 06-22'!O631+'fhwa 1391 rev 06-22'!O668+'fhwa 1391 rev 06-22'!O705+'fhwa 1391 rev 06-22'!O742+'fhwa 1391 rev 06-22'!O779+'fhwa 1391 rev 06-22'!O816+'fhwa 1391 rev 06-22'!O853+'fhwa 1391 rev 06-22'!O890+'fhwa 1391 rev 06-22'!O927+'fhwa 1391 rev 06-22'!O964+'fhwa 1391 rev 06-22'!O1001+'fhwa 1391 rev 06-22'!O1038+'fhwa 1391 rev 06-22'!O1075+'fhwa 1391 rev 06-22'!O1112+'fhwa 1391 rev 06-22'!O1149+'fhwa 1391 rev 06-22'!O1186+'fhwa 1391 rev 06-22'!O1223+'fhwa 1391 rev 06-22'!O1260+'fhwa 1391 rev 06-22'!O1297+'fhwa 1391 rev 06-22'!O1334+'fhwa 1391 rev 06-22'!O1371+'fhwa 1391 rev 06-22'!O1408+'fhwa 1391 rev 06-22'!O1445+'fhwa 1391 rev 06-22'!O1482+'fhwa 1391 rev 06-22'!O1519+'fhwa 1391 rev 06-22'!O1556+'fhwa 1391 rev 06-22'!O1593+'fhwa 1391 rev 06-22'!O1630+'fhwa 1391 rev 06-22'!O1667+'fhwa 1391 rev 06-22'!O1704+'fhwa 1391 rev 06-22'!O1741+'fhwa 1391 rev 06-22'!O1778+'fhwa 1391 rev 06-22'!O1815+'fhwa 1391 rev 06-22'!O1852+'fhwa 1391 rev 06-22'!O1889+'fhwa 1391 rev 06-22'!O1926+'fhwa 1391 rev 06-22'!O1963+'fhwa 1391 rev 06-22'!O2000+'fhwa 1391 rev 06-22'!O2037+'fhwa 1391 rev 06-22'!O2074+'fhwa 1391 rev 06-22'!O2111+'fhwa 1391 rev 06-22'!O2148+'fhwa 1391 rev 06-22'!O2185+'fhwa 1391 rev 06-22'!O2222+'fhwa 1391 rev 06-22'!O2259+'fhwa 1391 rev 06-22'!O2296+'fhwa 1391 rev 06-22'!O2333+'fhwa 1391 rev 06-22'!O2370+'fhwa 1391 rev 06-22'!O2407+'fhwa 1391 rev 06-22'!O2444+'fhwa 1391 rev 06-22'!O2481+'fhwa 1391 rev 06-22'!O2518+'fhwa 1391 rev 06-22'!O2555+'fhwa 1391 rev 06-22'!O2592</f>
        <v>0</v>
      </c>
      <c r="Q35" s="102">
        <f>'fhwa 1391 rev 06-22'!P39+'fhwa 1391 rev 06-22'!P76+'fhwa 1391 rev 06-22'!P113+'fhwa 1391 rev 06-22'!P150+'fhwa 1391 rev 06-22'!P187+'fhwa 1391 rev 06-22'!P224+'fhwa 1391 rev 06-22'!P261+'fhwa 1391 rev 06-22'!P298+'fhwa 1391 rev 06-22'!P335+'fhwa 1391 rev 06-22'!P372+'fhwa 1391 rev 06-22'!P409+'fhwa 1391 rev 06-22'!P446+'fhwa 1391 rev 06-22'!P483+'fhwa 1391 rev 06-22'!P520+'fhwa 1391 rev 06-22'!P557+'fhwa 1391 rev 06-22'!P594+'fhwa 1391 rev 06-22'!P631+'fhwa 1391 rev 06-22'!P668+'fhwa 1391 rev 06-22'!P705+'fhwa 1391 rev 06-22'!P742+'fhwa 1391 rev 06-22'!P779+'fhwa 1391 rev 06-22'!P816+'fhwa 1391 rev 06-22'!P853+'fhwa 1391 rev 06-22'!P890+'fhwa 1391 rev 06-22'!P927+'fhwa 1391 rev 06-22'!P964+'fhwa 1391 rev 06-22'!P1001+'fhwa 1391 rev 06-22'!P1038+'fhwa 1391 rev 06-22'!P1075+'fhwa 1391 rev 06-22'!P1112+'fhwa 1391 rev 06-22'!P1149+'fhwa 1391 rev 06-22'!P1186+'fhwa 1391 rev 06-22'!P1223+'fhwa 1391 rev 06-22'!P1260+'fhwa 1391 rev 06-22'!P1297+'fhwa 1391 rev 06-22'!P1334+'fhwa 1391 rev 06-22'!P1371+'fhwa 1391 rev 06-22'!P1408+'fhwa 1391 rev 06-22'!P1445+'fhwa 1391 rev 06-22'!P1482+'fhwa 1391 rev 06-22'!P1519+'fhwa 1391 rev 06-22'!P1556+'fhwa 1391 rev 06-22'!P1593+'fhwa 1391 rev 06-22'!P1630+'fhwa 1391 rev 06-22'!P1667+'fhwa 1391 rev 06-22'!P1704+'fhwa 1391 rev 06-22'!P1741+'fhwa 1391 rev 06-22'!P1778+'fhwa 1391 rev 06-22'!P1815+'fhwa 1391 rev 06-22'!P1852+'fhwa 1391 rev 06-22'!P1889+'fhwa 1391 rev 06-22'!P1926+'fhwa 1391 rev 06-22'!P1963+'fhwa 1391 rev 06-22'!P2000+'fhwa 1391 rev 06-22'!P2037+'fhwa 1391 rev 06-22'!P2074+'fhwa 1391 rev 06-22'!P2111+'fhwa 1391 rev 06-22'!P2148+'fhwa 1391 rev 06-22'!P2185+'fhwa 1391 rev 06-22'!P2222+'fhwa 1391 rev 06-22'!P2259+'fhwa 1391 rev 06-22'!P2296+'fhwa 1391 rev 06-22'!P2333+'fhwa 1391 rev 06-22'!P2370+'fhwa 1391 rev 06-22'!P2407+'fhwa 1391 rev 06-22'!P2444+'fhwa 1391 rev 06-22'!P2481+'fhwa 1391 rev 06-22'!P2518+'fhwa 1391 rev 06-22'!P2555+'fhwa 1391 rev 06-22'!P2592</f>
        <v>0</v>
      </c>
      <c r="R35" s="101">
        <f>'fhwa 1391 rev 06-22'!Q39+'fhwa 1391 rev 06-22'!Q76+'fhwa 1391 rev 06-22'!Q113+'fhwa 1391 rev 06-22'!Q150+'fhwa 1391 rev 06-22'!Q187+'fhwa 1391 rev 06-22'!Q224+'fhwa 1391 rev 06-22'!Q261+'fhwa 1391 rev 06-22'!Q298+'fhwa 1391 rev 06-22'!Q335+'fhwa 1391 rev 06-22'!Q372+'fhwa 1391 rev 06-22'!Q409+'fhwa 1391 rev 06-22'!Q446+'fhwa 1391 rev 06-22'!Q483+'fhwa 1391 rev 06-22'!Q520+'fhwa 1391 rev 06-22'!Q557+'fhwa 1391 rev 06-22'!Q594+'fhwa 1391 rev 06-22'!Q631+'fhwa 1391 rev 06-22'!Q668+'fhwa 1391 rev 06-22'!Q705+'fhwa 1391 rev 06-22'!Q742+'fhwa 1391 rev 06-22'!Q779+'fhwa 1391 rev 06-22'!Q816+'fhwa 1391 rev 06-22'!Q853+'fhwa 1391 rev 06-22'!Q890+'fhwa 1391 rev 06-22'!Q927+'fhwa 1391 rev 06-22'!Q964+'fhwa 1391 rev 06-22'!Q1001+'fhwa 1391 rev 06-22'!Q1038+'fhwa 1391 rev 06-22'!Q1075+'fhwa 1391 rev 06-22'!Q1112+'fhwa 1391 rev 06-22'!Q1149+'fhwa 1391 rev 06-22'!Q1186+'fhwa 1391 rev 06-22'!Q1223+'fhwa 1391 rev 06-22'!Q1260+'fhwa 1391 rev 06-22'!Q1297+'fhwa 1391 rev 06-22'!Q1334+'fhwa 1391 rev 06-22'!Q1371+'fhwa 1391 rev 06-22'!Q1408+'fhwa 1391 rev 06-22'!Q1445+'fhwa 1391 rev 06-22'!Q1482+'fhwa 1391 rev 06-22'!Q1519+'fhwa 1391 rev 06-22'!Q1556+'fhwa 1391 rev 06-22'!Q1593+'fhwa 1391 rev 06-22'!Q1630+'fhwa 1391 rev 06-22'!Q1667+'fhwa 1391 rev 06-22'!Q1704+'fhwa 1391 rev 06-22'!Q1741+'fhwa 1391 rev 06-22'!Q1778+'fhwa 1391 rev 06-22'!Q1815+'fhwa 1391 rev 06-22'!Q1852+'fhwa 1391 rev 06-22'!Q1889+'fhwa 1391 rev 06-22'!Q1926+'fhwa 1391 rev 06-22'!Q1963+'fhwa 1391 rev 06-22'!Q2000+'fhwa 1391 rev 06-22'!Q2037+'fhwa 1391 rev 06-22'!Q2074+'fhwa 1391 rev 06-22'!Q2111+'fhwa 1391 rev 06-22'!Q2148+'fhwa 1391 rev 06-22'!Q2185+'fhwa 1391 rev 06-22'!Q2222+'fhwa 1391 rev 06-22'!Q2259+'fhwa 1391 rev 06-22'!Q2296+'fhwa 1391 rev 06-22'!Q2333+'fhwa 1391 rev 06-22'!Q2370+'fhwa 1391 rev 06-22'!Q2407+'fhwa 1391 rev 06-22'!Q2444+'fhwa 1391 rev 06-22'!Q2481+'fhwa 1391 rev 06-22'!Q2518+'fhwa 1391 rev 06-22'!Q2555+'fhwa 1391 rev 06-22'!Q2592</f>
        <v>0</v>
      </c>
      <c r="S35" s="102">
        <f>'fhwa 1391 rev 06-22'!R39+'fhwa 1391 rev 06-22'!R76+'fhwa 1391 rev 06-22'!R113+'fhwa 1391 rev 06-22'!R150+'fhwa 1391 rev 06-22'!R187+'fhwa 1391 rev 06-22'!R224+'fhwa 1391 rev 06-22'!R261+'fhwa 1391 rev 06-22'!R298+'fhwa 1391 rev 06-22'!R335+'fhwa 1391 rev 06-22'!R372+'fhwa 1391 rev 06-22'!R409+'fhwa 1391 rev 06-22'!R446+'fhwa 1391 rev 06-22'!R483+'fhwa 1391 rev 06-22'!R520+'fhwa 1391 rev 06-22'!R557+'fhwa 1391 rev 06-22'!R594+'fhwa 1391 rev 06-22'!R631+'fhwa 1391 rev 06-22'!R668+'fhwa 1391 rev 06-22'!R705+'fhwa 1391 rev 06-22'!R742+'fhwa 1391 rev 06-22'!R779+'fhwa 1391 rev 06-22'!R816+'fhwa 1391 rev 06-22'!R853+'fhwa 1391 rev 06-22'!R890+'fhwa 1391 rev 06-22'!R927+'fhwa 1391 rev 06-22'!R964+'fhwa 1391 rev 06-22'!R1001+'fhwa 1391 rev 06-22'!R1038+'fhwa 1391 rev 06-22'!R1075+'fhwa 1391 rev 06-22'!R1112+'fhwa 1391 rev 06-22'!R1149+'fhwa 1391 rev 06-22'!R1186+'fhwa 1391 rev 06-22'!R1223+'fhwa 1391 rev 06-22'!R1260+'fhwa 1391 rev 06-22'!R1297+'fhwa 1391 rev 06-22'!R1334+'fhwa 1391 rev 06-22'!R1371+'fhwa 1391 rev 06-22'!R1408+'fhwa 1391 rev 06-22'!R1445+'fhwa 1391 rev 06-22'!R1482+'fhwa 1391 rev 06-22'!R1519+'fhwa 1391 rev 06-22'!R1556+'fhwa 1391 rev 06-22'!R1593+'fhwa 1391 rev 06-22'!R1630+'fhwa 1391 rev 06-22'!R1667+'fhwa 1391 rev 06-22'!R1704+'fhwa 1391 rev 06-22'!R1741+'fhwa 1391 rev 06-22'!R1778+'fhwa 1391 rev 06-22'!R1815+'fhwa 1391 rev 06-22'!R1852+'fhwa 1391 rev 06-22'!R1889+'fhwa 1391 rev 06-22'!R1926+'fhwa 1391 rev 06-22'!R1963+'fhwa 1391 rev 06-22'!R2000+'fhwa 1391 rev 06-22'!R2037+'fhwa 1391 rev 06-22'!R2074+'fhwa 1391 rev 06-22'!R2111+'fhwa 1391 rev 06-22'!R2148+'fhwa 1391 rev 06-22'!R2185+'fhwa 1391 rev 06-22'!R2222+'fhwa 1391 rev 06-22'!R2259+'fhwa 1391 rev 06-22'!R2296+'fhwa 1391 rev 06-22'!R2333+'fhwa 1391 rev 06-22'!R2370+'fhwa 1391 rev 06-22'!R2407+'fhwa 1391 rev 06-22'!R2444+'fhwa 1391 rev 06-22'!R2481+'fhwa 1391 rev 06-22'!R2518+'fhwa 1391 rev 06-22'!R2555+'fhwa 1391 rev 06-22'!R2592</f>
        <v>0</v>
      </c>
      <c r="T35" s="101">
        <f>'fhwa 1391 rev 06-22'!S39+'fhwa 1391 rev 06-22'!S76+'fhwa 1391 rev 06-22'!S113+'fhwa 1391 rev 06-22'!S150+'fhwa 1391 rev 06-22'!S187+'fhwa 1391 rev 06-22'!S224+'fhwa 1391 rev 06-22'!S261+'fhwa 1391 rev 06-22'!S298+'fhwa 1391 rev 06-22'!S335+'fhwa 1391 rev 06-22'!S372+'fhwa 1391 rev 06-22'!S409+'fhwa 1391 rev 06-22'!S446+'fhwa 1391 rev 06-22'!S483+'fhwa 1391 rev 06-22'!S520+'fhwa 1391 rev 06-22'!S557+'fhwa 1391 rev 06-22'!S594+'fhwa 1391 rev 06-22'!S631+'fhwa 1391 rev 06-22'!S668+'fhwa 1391 rev 06-22'!S705+'fhwa 1391 rev 06-22'!S742+'fhwa 1391 rev 06-22'!S779+'fhwa 1391 rev 06-22'!S816+'fhwa 1391 rev 06-22'!S853+'fhwa 1391 rev 06-22'!S890+'fhwa 1391 rev 06-22'!S927+'fhwa 1391 rev 06-22'!S964+'fhwa 1391 rev 06-22'!S1001+'fhwa 1391 rev 06-22'!S1038+'fhwa 1391 rev 06-22'!S1075+'fhwa 1391 rev 06-22'!S1112+'fhwa 1391 rev 06-22'!S1149+'fhwa 1391 rev 06-22'!S1186+'fhwa 1391 rev 06-22'!S1223+'fhwa 1391 rev 06-22'!S1260+'fhwa 1391 rev 06-22'!S1297+'fhwa 1391 rev 06-22'!S1334+'fhwa 1391 rev 06-22'!S1371+'fhwa 1391 rev 06-22'!S1408+'fhwa 1391 rev 06-22'!S1445+'fhwa 1391 rev 06-22'!S1482+'fhwa 1391 rev 06-22'!S1519+'fhwa 1391 rev 06-22'!S1556+'fhwa 1391 rev 06-22'!S1593+'fhwa 1391 rev 06-22'!S1630+'fhwa 1391 rev 06-22'!S1667+'fhwa 1391 rev 06-22'!S1704+'fhwa 1391 rev 06-22'!S1741+'fhwa 1391 rev 06-22'!S1778+'fhwa 1391 rev 06-22'!S1815+'fhwa 1391 rev 06-22'!S1852+'fhwa 1391 rev 06-22'!S1889+'fhwa 1391 rev 06-22'!S1926+'fhwa 1391 rev 06-22'!S1963+'fhwa 1391 rev 06-22'!S2000+'fhwa 1391 rev 06-22'!S2037+'fhwa 1391 rev 06-22'!S2074+'fhwa 1391 rev 06-22'!S2111+'fhwa 1391 rev 06-22'!S2148+'fhwa 1391 rev 06-22'!S2185+'fhwa 1391 rev 06-22'!S2222+'fhwa 1391 rev 06-22'!S2259+'fhwa 1391 rev 06-22'!S2296+'fhwa 1391 rev 06-22'!S2333+'fhwa 1391 rev 06-22'!S2370+'fhwa 1391 rev 06-22'!S2407+'fhwa 1391 rev 06-22'!S2444+'fhwa 1391 rev 06-22'!S2481+'fhwa 1391 rev 06-22'!S2518+'fhwa 1391 rev 06-22'!S2555+'fhwa 1391 rev 06-22'!S2592</f>
        <v>0</v>
      </c>
      <c r="U35" s="8"/>
      <c r="V35" s="15"/>
      <c r="W35" s="8"/>
      <c r="X35" s="15"/>
      <c r="AA35" s="20">
        <f>G18</f>
        <v>0</v>
      </c>
      <c r="AB35" s="19" t="s">
        <v>49</v>
      </c>
      <c r="AC35" s="19" t="s">
        <v>67</v>
      </c>
      <c r="AD35" s="19" t="s">
        <v>62</v>
      </c>
      <c r="AE35" s="19"/>
      <c r="AL35" t="s">
        <v>71</v>
      </c>
    </row>
    <row r="36" spans="2:38" ht="15.75" customHeight="1" x14ac:dyDescent="0.2">
      <c r="B36" s="336" t="s">
        <v>31</v>
      </c>
      <c r="C36" s="337"/>
      <c r="D36" s="337"/>
      <c r="E36" s="337"/>
      <c r="F36" s="337"/>
      <c r="G36" s="337"/>
      <c r="H36" s="337"/>
      <c r="I36" s="338"/>
      <c r="J36" s="339" t="s">
        <v>26</v>
      </c>
      <c r="K36" s="340"/>
      <c r="L36" s="339" t="s">
        <v>37</v>
      </c>
      <c r="M36" s="345"/>
      <c r="N36" s="345"/>
      <c r="O36" s="345"/>
      <c r="P36" s="345"/>
      <c r="Q36" s="345"/>
      <c r="R36" s="345"/>
      <c r="S36" s="345"/>
      <c r="T36" s="345"/>
      <c r="U36" s="345"/>
      <c r="V36" s="346"/>
      <c r="W36" s="339" t="s">
        <v>28</v>
      </c>
      <c r="X36" s="348"/>
      <c r="AA36" s="20">
        <f>I18</f>
        <v>0</v>
      </c>
      <c r="AB36" s="19" t="s">
        <v>49</v>
      </c>
      <c r="AC36" s="19" t="s">
        <v>67</v>
      </c>
      <c r="AD36" s="19" t="s">
        <v>63</v>
      </c>
      <c r="AE36" s="19"/>
      <c r="AL36" t="s">
        <v>71</v>
      </c>
    </row>
    <row r="37" spans="2:38" ht="12.75" customHeight="1" x14ac:dyDescent="0.2">
      <c r="B37" s="351" t="s">
        <v>32</v>
      </c>
      <c r="C37" s="322"/>
      <c r="D37" s="322"/>
      <c r="E37" s="322"/>
      <c r="F37" s="322"/>
      <c r="G37" s="322"/>
      <c r="H37" s="322"/>
      <c r="I37" s="352"/>
      <c r="J37" s="341"/>
      <c r="K37" s="342"/>
      <c r="L37" s="341"/>
      <c r="M37" s="148"/>
      <c r="N37" s="148"/>
      <c r="O37" s="148"/>
      <c r="P37" s="148"/>
      <c r="Q37" s="148"/>
      <c r="R37" s="148"/>
      <c r="S37" s="148"/>
      <c r="T37" s="148"/>
      <c r="U37" s="148"/>
      <c r="V37" s="342"/>
      <c r="W37" s="341"/>
      <c r="X37" s="349"/>
      <c r="AA37" s="20">
        <f>K18</f>
        <v>0</v>
      </c>
      <c r="AB37" s="19" t="s">
        <v>49</v>
      </c>
      <c r="AC37" s="19" t="s">
        <v>67</v>
      </c>
      <c r="AD37" s="19" t="s">
        <v>64</v>
      </c>
      <c r="AE37" s="19"/>
      <c r="AL37" t="s">
        <v>71</v>
      </c>
    </row>
    <row r="38" spans="2:38" x14ac:dyDescent="0.2">
      <c r="B38" s="353"/>
      <c r="C38" s="322"/>
      <c r="D38" s="322"/>
      <c r="E38" s="322"/>
      <c r="F38" s="322"/>
      <c r="G38" s="322"/>
      <c r="H38" s="322"/>
      <c r="I38" s="352"/>
      <c r="J38" s="341"/>
      <c r="K38" s="342"/>
      <c r="L38" s="341"/>
      <c r="M38" s="148"/>
      <c r="N38" s="148"/>
      <c r="O38" s="148"/>
      <c r="P38" s="148"/>
      <c r="Q38" s="148"/>
      <c r="R38" s="148"/>
      <c r="S38" s="148"/>
      <c r="T38" s="148"/>
      <c r="U38" s="148"/>
      <c r="V38" s="342"/>
      <c r="W38" s="341"/>
      <c r="X38" s="349"/>
      <c r="AA38" s="20">
        <f>M18</f>
        <v>0</v>
      </c>
      <c r="AB38" s="19" t="s">
        <v>49</v>
      </c>
      <c r="AC38" s="19" t="s">
        <v>67</v>
      </c>
      <c r="AD38" s="19" t="s">
        <v>65</v>
      </c>
      <c r="AE38" s="19"/>
      <c r="AL38" t="s">
        <v>71</v>
      </c>
    </row>
    <row r="39" spans="2:38" x14ac:dyDescent="0.2">
      <c r="B39" s="353"/>
      <c r="C39" s="322"/>
      <c r="D39" s="322"/>
      <c r="E39" s="322"/>
      <c r="F39" s="322"/>
      <c r="G39" s="322"/>
      <c r="H39" s="322"/>
      <c r="I39" s="352"/>
      <c r="J39" s="341"/>
      <c r="K39" s="342"/>
      <c r="L39" s="341"/>
      <c r="M39" s="148"/>
      <c r="N39" s="148"/>
      <c r="O39" s="148"/>
      <c r="P39" s="148"/>
      <c r="Q39" s="148"/>
      <c r="R39" s="148"/>
      <c r="S39" s="148"/>
      <c r="T39" s="148"/>
      <c r="U39" s="148"/>
      <c r="V39" s="342"/>
      <c r="W39" s="341"/>
      <c r="X39" s="349"/>
      <c r="AA39" s="20">
        <f>O18</f>
        <v>0</v>
      </c>
      <c r="AB39" s="19" t="s">
        <v>49</v>
      </c>
      <c r="AC39" s="19" t="s">
        <v>67</v>
      </c>
      <c r="AD39" s="19" t="s">
        <v>66</v>
      </c>
      <c r="AE39" s="19"/>
      <c r="AL39" t="s">
        <v>71</v>
      </c>
    </row>
    <row r="40" spans="2:38" ht="13.5" thickBot="1" x14ac:dyDescent="0.25">
      <c r="B40" s="354"/>
      <c r="C40" s="355"/>
      <c r="D40" s="355"/>
      <c r="E40" s="355"/>
      <c r="F40" s="355"/>
      <c r="G40" s="355"/>
      <c r="H40" s="355"/>
      <c r="I40" s="356"/>
      <c r="J40" s="343"/>
      <c r="K40" s="344"/>
      <c r="L40" s="343"/>
      <c r="M40" s="347"/>
      <c r="N40" s="347"/>
      <c r="O40" s="347"/>
      <c r="P40" s="347"/>
      <c r="Q40" s="347"/>
      <c r="R40" s="347"/>
      <c r="S40" s="347"/>
      <c r="T40" s="347"/>
      <c r="U40" s="347"/>
      <c r="V40" s="344"/>
      <c r="W40" s="343"/>
      <c r="X40" s="350"/>
      <c r="AA40" s="20">
        <f>Q18</f>
        <v>0</v>
      </c>
      <c r="AB40" s="19" t="s">
        <v>49</v>
      </c>
      <c r="AC40" s="19" t="s">
        <v>67</v>
      </c>
      <c r="AD40" s="19" t="s">
        <v>68</v>
      </c>
      <c r="AE40" s="19"/>
      <c r="AL40" t="s">
        <v>71</v>
      </c>
    </row>
    <row r="41" spans="2:38" ht="15.75" x14ac:dyDescent="0.25">
      <c r="B41" s="320" t="str">
        <f>'fhwa 1391 rev 06-22'!A45</f>
        <v>Form FHWA- 1391 (Rev. 06-22)</v>
      </c>
      <c r="C41" s="321"/>
      <c r="D41" s="322"/>
      <c r="E41" s="322"/>
      <c r="F41" s="9"/>
      <c r="G41" s="9"/>
      <c r="H41" s="9"/>
      <c r="I41" s="9"/>
      <c r="J41" s="9"/>
      <c r="K41" s="323" t="s">
        <v>27</v>
      </c>
      <c r="L41" s="323"/>
      <c r="M41" s="323"/>
      <c r="N41" s="323"/>
      <c r="O41" s="323"/>
      <c r="P41" s="323"/>
      <c r="Q41" s="323"/>
      <c r="R41" s="323"/>
      <c r="S41" s="323"/>
      <c r="T41" s="323"/>
      <c r="U41" s="323"/>
      <c r="V41" s="323"/>
      <c r="W41" s="323"/>
      <c r="X41" s="323"/>
      <c r="AA41" s="20">
        <f>S18</f>
        <v>0</v>
      </c>
      <c r="AB41" s="19" t="s">
        <v>49</v>
      </c>
      <c r="AC41" s="19" t="s">
        <v>67</v>
      </c>
      <c r="AD41" s="19" t="s">
        <v>70</v>
      </c>
      <c r="AE41" s="19"/>
      <c r="AL41" t="s">
        <v>71</v>
      </c>
    </row>
    <row r="42" spans="2:38" x14ac:dyDescent="0.2">
      <c r="AA42" s="20">
        <f>H18</f>
        <v>0</v>
      </c>
      <c r="AB42" s="19" t="s">
        <v>49</v>
      </c>
      <c r="AC42" s="19" t="s">
        <v>69</v>
      </c>
      <c r="AD42" s="19" t="s">
        <v>62</v>
      </c>
      <c r="AE42" s="19"/>
      <c r="AL42" t="s">
        <v>71</v>
      </c>
    </row>
    <row r="43" spans="2:38" x14ac:dyDescent="0.2">
      <c r="AA43" s="20">
        <f>J18</f>
        <v>0</v>
      </c>
      <c r="AB43" s="19" t="s">
        <v>49</v>
      </c>
      <c r="AC43" s="19" t="s">
        <v>69</v>
      </c>
      <c r="AD43" s="19" t="s">
        <v>63</v>
      </c>
      <c r="AE43" s="19"/>
      <c r="AL43" t="s">
        <v>71</v>
      </c>
    </row>
    <row r="44" spans="2:38" x14ac:dyDescent="0.2">
      <c r="AA44" s="20">
        <f>L18</f>
        <v>0</v>
      </c>
      <c r="AB44" s="19" t="s">
        <v>49</v>
      </c>
      <c r="AC44" s="19" t="s">
        <v>69</v>
      </c>
      <c r="AD44" s="19" t="s">
        <v>64</v>
      </c>
      <c r="AE44" s="19"/>
      <c r="AL44" t="s">
        <v>71</v>
      </c>
    </row>
    <row r="45" spans="2:38" x14ac:dyDescent="0.2">
      <c r="AA45" s="20">
        <f>N18</f>
        <v>0</v>
      </c>
      <c r="AB45" s="19" t="s">
        <v>49</v>
      </c>
      <c r="AC45" s="19" t="s">
        <v>69</v>
      </c>
      <c r="AD45" s="19" t="s">
        <v>65</v>
      </c>
      <c r="AE45" s="19"/>
      <c r="AL45" t="s">
        <v>71</v>
      </c>
    </row>
    <row r="46" spans="2:38" x14ac:dyDescent="0.2">
      <c r="AA46" s="20">
        <f>P18</f>
        <v>0</v>
      </c>
      <c r="AB46" s="19" t="s">
        <v>49</v>
      </c>
      <c r="AC46" s="19" t="s">
        <v>69</v>
      </c>
      <c r="AD46" s="19" t="s">
        <v>66</v>
      </c>
      <c r="AE46" s="19"/>
      <c r="AL46" t="s">
        <v>71</v>
      </c>
    </row>
    <row r="47" spans="2:38" x14ac:dyDescent="0.2">
      <c r="AA47" s="20">
        <f>R18</f>
        <v>0</v>
      </c>
      <c r="AB47" s="19" t="s">
        <v>49</v>
      </c>
      <c r="AC47" s="19" t="s">
        <v>69</v>
      </c>
      <c r="AD47" s="19" t="s">
        <v>68</v>
      </c>
      <c r="AE47" s="19"/>
      <c r="AL47" t="s">
        <v>71</v>
      </c>
    </row>
    <row r="48" spans="2:38" x14ac:dyDescent="0.2">
      <c r="AA48" s="20">
        <f>T18</f>
        <v>0</v>
      </c>
      <c r="AB48" s="19" t="s">
        <v>49</v>
      </c>
      <c r="AC48" s="19" t="s">
        <v>69</v>
      </c>
      <c r="AD48" s="19" t="s">
        <v>70</v>
      </c>
      <c r="AE48" s="19"/>
      <c r="AL48" t="s">
        <v>71</v>
      </c>
    </row>
    <row r="49" spans="27:38" x14ac:dyDescent="0.2">
      <c r="AA49" s="20">
        <f>G19</f>
        <v>0</v>
      </c>
      <c r="AB49" t="s">
        <v>50</v>
      </c>
      <c r="AC49" s="19" t="s">
        <v>67</v>
      </c>
      <c r="AD49" s="19" t="s">
        <v>62</v>
      </c>
      <c r="AE49" s="19"/>
      <c r="AL49" t="s">
        <v>71</v>
      </c>
    </row>
    <row r="50" spans="27:38" x14ac:dyDescent="0.2">
      <c r="AA50" s="20">
        <f>I19</f>
        <v>0</v>
      </c>
      <c r="AB50" t="s">
        <v>50</v>
      </c>
      <c r="AC50" s="19" t="s">
        <v>67</v>
      </c>
      <c r="AD50" s="19" t="s">
        <v>63</v>
      </c>
      <c r="AE50" s="19"/>
      <c r="AL50" t="s">
        <v>71</v>
      </c>
    </row>
    <row r="51" spans="27:38" x14ac:dyDescent="0.2">
      <c r="AA51" s="20">
        <f>K19</f>
        <v>0</v>
      </c>
      <c r="AB51" t="s">
        <v>50</v>
      </c>
      <c r="AC51" s="19" t="s">
        <v>67</v>
      </c>
      <c r="AD51" s="19" t="s">
        <v>64</v>
      </c>
      <c r="AE51" s="19"/>
      <c r="AL51" t="s">
        <v>71</v>
      </c>
    </row>
    <row r="52" spans="27:38" x14ac:dyDescent="0.2">
      <c r="AA52" s="20">
        <f>M19</f>
        <v>0</v>
      </c>
      <c r="AB52" t="s">
        <v>50</v>
      </c>
      <c r="AC52" s="19" t="s">
        <v>67</v>
      </c>
      <c r="AD52" s="19" t="s">
        <v>65</v>
      </c>
      <c r="AE52" s="19"/>
      <c r="AL52" t="s">
        <v>71</v>
      </c>
    </row>
    <row r="53" spans="27:38" x14ac:dyDescent="0.2">
      <c r="AA53" s="20">
        <f>O19</f>
        <v>0</v>
      </c>
      <c r="AB53" t="s">
        <v>50</v>
      </c>
      <c r="AC53" s="19" t="s">
        <v>67</v>
      </c>
      <c r="AD53" s="19" t="s">
        <v>66</v>
      </c>
      <c r="AE53" s="19"/>
      <c r="AL53" t="s">
        <v>71</v>
      </c>
    </row>
    <row r="54" spans="27:38" x14ac:dyDescent="0.2">
      <c r="AA54" s="20">
        <f>Q19</f>
        <v>0</v>
      </c>
      <c r="AB54" t="s">
        <v>50</v>
      </c>
      <c r="AC54" s="19" t="s">
        <v>67</v>
      </c>
      <c r="AD54" s="19" t="s">
        <v>68</v>
      </c>
      <c r="AE54" s="19"/>
      <c r="AL54" t="s">
        <v>71</v>
      </c>
    </row>
    <row r="55" spans="27:38" x14ac:dyDescent="0.2">
      <c r="AA55" s="20">
        <f>S19</f>
        <v>0</v>
      </c>
      <c r="AB55" t="s">
        <v>50</v>
      </c>
      <c r="AC55" s="19" t="s">
        <v>67</v>
      </c>
      <c r="AD55" s="19" t="s">
        <v>70</v>
      </c>
      <c r="AE55" s="19"/>
      <c r="AL55" t="s">
        <v>71</v>
      </c>
    </row>
    <row r="56" spans="27:38" x14ac:dyDescent="0.2">
      <c r="AA56" s="20">
        <f>H19</f>
        <v>0</v>
      </c>
      <c r="AB56" t="s">
        <v>50</v>
      </c>
      <c r="AC56" s="19" t="s">
        <v>69</v>
      </c>
      <c r="AD56" s="19" t="s">
        <v>62</v>
      </c>
      <c r="AE56" s="19"/>
      <c r="AL56" t="s">
        <v>71</v>
      </c>
    </row>
    <row r="57" spans="27:38" x14ac:dyDescent="0.2">
      <c r="AA57" s="20">
        <f>J19</f>
        <v>0</v>
      </c>
      <c r="AB57" t="s">
        <v>50</v>
      </c>
      <c r="AC57" s="19" t="s">
        <v>69</v>
      </c>
      <c r="AD57" s="19" t="s">
        <v>63</v>
      </c>
      <c r="AE57" s="19"/>
      <c r="AL57" t="s">
        <v>71</v>
      </c>
    </row>
    <row r="58" spans="27:38" x14ac:dyDescent="0.2">
      <c r="AA58" s="20">
        <f>L19</f>
        <v>0</v>
      </c>
      <c r="AB58" t="s">
        <v>50</v>
      </c>
      <c r="AC58" s="19" t="s">
        <v>69</v>
      </c>
      <c r="AD58" s="19" t="s">
        <v>64</v>
      </c>
      <c r="AE58" s="19"/>
      <c r="AL58" t="s">
        <v>71</v>
      </c>
    </row>
    <row r="59" spans="27:38" x14ac:dyDescent="0.2">
      <c r="AA59" s="20">
        <f>N19</f>
        <v>0</v>
      </c>
      <c r="AB59" t="s">
        <v>50</v>
      </c>
      <c r="AC59" s="19" t="s">
        <v>69</v>
      </c>
      <c r="AD59" s="19" t="s">
        <v>65</v>
      </c>
      <c r="AE59" s="19"/>
      <c r="AL59" t="s">
        <v>71</v>
      </c>
    </row>
    <row r="60" spans="27:38" x14ac:dyDescent="0.2">
      <c r="AA60" s="20">
        <f>P19</f>
        <v>0</v>
      </c>
      <c r="AB60" t="s">
        <v>50</v>
      </c>
      <c r="AC60" s="19" t="s">
        <v>69</v>
      </c>
      <c r="AD60" s="19" t="s">
        <v>66</v>
      </c>
      <c r="AE60" s="19"/>
      <c r="AL60" t="s">
        <v>71</v>
      </c>
    </row>
    <row r="61" spans="27:38" x14ac:dyDescent="0.2">
      <c r="AA61" s="20">
        <f>R19</f>
        <v>0</v>
      </c>
      <c r="AB61" t="s">
        <v>50</v>
      </c>
      <c r="AC61" s="19" t="s">
        <v>69</v>
      </c>
      <c r="AD61" s="19" t="s">
        <v>68</v>
      </c>
      <c r="AE61" s="19"/>
      <c r="AL61" t="s">
        <v>71</v>
      </c>
    </row>
    <row r="62" spans="27:38" x14ac:dyDescent="0.2">
      <c r="AA62" s="20">
        <f>T19</f>
        <v>0</v>
      </c>
      <c r="AB62" t="s">
        <v>50</v>
      </c>
      <c r="AC62" s="19" t="s">
        <v>69</v>
      </c>
      <c r="AD62" s="19" t="s">
        <v>70</v>
      </c>
      <c r="AE62" s="19"/>
      <c r="AL62" t="s">
        <v>71</v>
      </c>
    </row>
    <row r="63" spans="27:38" x14ac:dyDescent="0.2">
      <c r="AA63" s="20">
        <f>G20</f>
        <v>0</v>
      </c>
      <c r="AB63" t="s">
        <v>51</v>
      </c>
      <c r="AC63" s="19" t="s">
        <v>67</v>
      </c>
      <c r="AD63" s="19" t="s">
        <v>62</v>
      </c>
      <c r="AE63" s="19"/>
      <c r="AL63" t="s">
        <v>71</v>
      </c>
    </row>
    <row r="64" spans="27:38" x14ac:dyDescent="0.2">
      <c r="AA64" s="20">
        <f>I20</f>
        <v>0</v>
      </c>
      <c r="AB64" t="s">
        <v>51</v>
      </c>
      <c r="AC64" s="19" t="s">
        <v>67</v>
      </c>
      <c r="AD64" s="19" t="s">
        <v>63</v>
      </c>
      <c r="AE64" s="19"/>
      <c r="AL64" t="s">
        <v>71</v>
      </c>
    </row>
    <row r="65" spans="27:38" x14ac:dyDescent="0.2">
      <c r="AA65" s="20">
        <f>K20</f>
        <v>0</v>
      </c>
      <c r="AB65" t="s">
        <v>51</v>
      </c>
      <c r="AC65" s="19" t="s">
        <v>67</v>
      </c>
      <c r="AD65" s="19" t="s">
        <v>64</v>
      </c>
      <c r="AE65" s="19"/>
      <c r="AL65" t="s">
        <v>71</v>
      </c>
    </row>
    <row r="66" spans="27:38" x14ac:dyDescent="0.2">
      <c r="AA66" s="20">
        <f>M20</f>
        <v>0</v>
      </c>
      <c r="AB66" t="s">
        <v>51</v>
      </c>
      <c r="AC66" s="19" t="s">
        <v>67</v>
      </c>
      <c r="AD66" s="19" t="s">
        <v>65</v>
      </c>
      <c r="AE66" s="19"/>
      <c r="AL66" t="s">
        <v>71</v>
      </c>
    </row>
    <row r="67" spans="27:38" x14ac:dyDescent="0.2">
      <c r="AA67" s="20">
        <f>O20</f>
        <v>0</v>
      </c>
      <c r="AB67" t="s">
        <v>51</v>
      </c>
      <c r="AC67" s="19" t="s">
        <v>67</v>
      </c>
      <c r="AD67" s="19" t="s">
        <v>66</v>
      </c>
      <c r="AE67" s="19"/>
      <c r="AL67" t="s">
        <v>71</v>
      </c>
    </row>
    <row r="68" spans="27:38" x14ac:dyDescent="0.2">
      <c r="AA68" s="20">
        <f>Q20</f>
        <v>0</v>
      </c>
      <c r="AB68" t="s">
        <v>51</v>
      </c>
      <c r="AC68" s="19" t="s">
        <v>67</v>
      </c>
      <c r="AD68" s="19" t="s">
        <v>68</v>
      </c>
      <c r="AE68" s="19"/>
      <c r="AL68" t="s">
        <v>71</v>
      </c>
    </row>
    <row r="69" spans="27:38" x14ac:dyDescent="0.2">
      <c r="AA69" s="20">
        <f>S20</f>
        <v>0</v>
      </c>
      <c r="AB69" t="s">
        <v>51</v>
      </c>
      <c r="AC69" s="19" t="s">
        <v>67</v>
      </c>
      <c r="AD69" s="19" t="s">
        <v>70</v>
      </c>
      <c r="AE69" s="19"/>
      <c r="AL69" t="s">
        <v>71</v>
      </c>
    </row>
    <row r="70" spans="27:38" x14ac:dyDescent="0.2">
      <c r="AA70" s="20">
        <f>H20</f>
        <v>0</v>
      </c>
      <c r="AB70" t="s">
        <v>51</v>
      </c>
      <c r="AC70" s="19" t="s">
        <v>69</v>
      </c>
      <c r="AD70" s="19" t="s">
        <v>62</v>
      </c>
      <c r="AE70" s="19"/>
      <c r="AL70" t="s">
        <v>71</v>
      </c>
    </row>
    <row r="71" spans="27:38" x14ac:dyDescent="0.2">
      <c r="AA71" s="20">
        <f>J20</f>
        <v>0</v>
      </c>
      <c r="AB71" t="s">
        <v>51</v>
      </c>
      <c r="AC71" s="19" t="s">
        <v>69</v>
      </c>
      <c r="AD71" s="19" t="s">
        <v>63</v>
      </c>
      <c r="AE71" s="19"/>
      <c r="AL71" t="s">
        <v>71</v>
      </c>
    </row>
    <row r="72" spans="27:38" x14ac:dyDescent="0.2">
      <c r="AA72" s="20">
        <f>L20</f>
        <v>0</v>
      </c>
      <c r="AB72" t="s">
        <v>51</v>
      </c>
      <c r="AC72" s="19" t="s">
        <v>69</v>
      </c>
      <c r="AD72" s="19" t="s">
        <v>64</v>
      </c>
      <c r="AE72" s="19"/>
      <c r="AL72" t="s">
        <v>71</v>
      </c>
    </row>
    <row r="73" spans="27:38" x14ac:dyDescent="0.2">
      <c r="AA73" s="20">
        <f>N20</f>
        <v>0</v>
      </c>
      <c r="AB73" t="s">
        <v>51</v>
      </c>
      <c r="AC73" s="19" t="s">
        <v>69</v>
      </c>
      <c r="AD73" s="19" t="s">
        <v>65</v>
      </c>
      <c r="AE73" s="19"/>
      <c r="AL73" t="s">
        <v>71</v>
      </c>
    </row>
    <row r="74" spans="27:38" x14ac:dyDescent="0.2">
      <c r="AA74" s="20">
        <f>P20</f>
        <v>0</v>
      </c>
      <c r="AB74" t="s">
        <v>51</v>
      </c>
      <c r="AC74" s="19" t="s">
        <v>69</v>
      </c>
      <c r="AD74" s="19" t="s">
        <v>66</v>
      </c>
      <c r="AE74" s="19"/>
      <c r="AL74" t="s">
        <v>71</v>
      </c>
    </row>
    <row r="75" spans="27:38" x14ac:dyDescent="0.2">
      <c r="AA75" s="20">
        <f>R20</f>
        <v>0</v>
      </c>
      <c r="AB75" t="s">
        <v>51</v>
      </c>
      <c r="AC75" s="19" t="s">
        <v>69</v>
      </c>
      <c r="AD75" s="19" t="s">
        <v>68</v>
      </c>
      <c r="AE75" s="19"/>
      <c r="AL75" t="s">
        <v>71</v>
      </c>
    </row>
    <row r="76" spans="27:38" x14ac:dyDescent="0.2">
      <c r="AA76" s="20">
        <f>T20</f>
        <v>0</v>
      </c>
      <c r="AB76" t="s">
        <v>51</v>
      </c>
      <c r="AC76" s="19" t="s">
        <v>69</v>
      </c>
      <c r="AD76" s="19" t="s">
        <v>70</v>
      </c>
      <c r="AE76" s="19"/>
      <c r="AL76" t="s">
        <v>71</v>
      </c>
    </row>
    <row r="77" spans="27:38" x14ac:dyDescent="0.2">
      <c r="AA77" s="20">
        <f>G21</f>
        <v>0</v>
      </c>
      <c r="AB77" t="s">
        <v>52</v>
      </c>
      <c r="AC77" s="19" t="s">
        <v>67</v>
      </c>
      <c r="AD77" s="19" t="s">
        <v>62</v>
      </c>
      <c r="AE77" s="19"/>
      <c r="AL77" t="s">
        <v>71</v>
      </c>
    </row>
    <row r="78" spans="27:38" x14ac:dyDescent="0.2">
      <c r="AA78" s="20">
        <f>I21</f>
        <v>0</v>
      </c>
      <c r="AB78" t="s">
        <v>52</v>
      </c>
      <c r="AC78" s="19" t="s">
        <v>67</v>
      </c>
      <c r="AD78" s="19" t="s">
        <v>63</v>
      </c>
      <c r="AE78" s="19"/>
      <c r="AL78" t="s">
        <v>71</v>
      </c>
    </row>
    <row r="79" spans="27:38" x14ac:dyDescent="0.2">
      <c r="AA79" s="20">
        <f>K21</f>
        <v>0</v>
      </c>
      <c r="AB79" t="s">
        <v>52</v>
      </c>
      <c r="AC79" s="19" t="s">
        <v>67</v>
      </c>
      <c r="AD79" s="19" t="s">
        <v>64</v>
      </c>
      <c r="AE79" s="19"/>
      <c r="AL79" t="s">
        <v>71</v>
      </c>
    </row>
    <row r="80" spans="27:38" x14ac:dyDescent="0.2">
      <c r="AA80" s="20">
        <f>M21</f>
        <v>0</v>
      </c>
      <c r="AB80" t="s">
        <v>52</v>
      </c>
      <c r="AC80" s="19" t="s">
        <v>67</v>
      </c>
      <c r="AD80" s="19" t="s">
        <v>65</v>
      </c>
      <c r="AE80" s="19"/>
      <c r="AL80" t="s">
        <v>71</v>
      </c>
    </row>
    <row r="81" spans="27:38" x14ac:dyDescent="0.2">
      <c r="AA81" s="20">
        <f>O21</f>
        <v>0</v>
      </c>
      <c r="AB81" t="s">
        <v>52</v>
      </c>
      <c r="AC81" s="19" t="s">
        <v>67</v>
      </c>
      <c r="AD81" s="19" t="s">
        <v>66</v>
      </c>
      <c r="AE81" s="19"/>
      <c r="AL81" t="s">
        <v>71</v>
      </c>
    </row>
    <row r="82" spans="27:38" x14ac:dyDescent="0.2">
      <c r="AA82" s="20">
        <f>Q21</f>
        <v>0</v>
      </c>
      <c r="AB82" t="s">
        <v>52</v>
      </c>
      <c r="AC82" s="19" t="s">
        <v>67</v>
      </c>
      <c r="AD82" s="19" t="s">
        <v>68</v>
      </c>
      <c r="AE82" s="19"/>
      <c r="AL82" t="s">
        <v>71</v>
      </c>
    </row>
    <row r="83" spans="27:38" x14ac:dyDescent="0.2">
      <c r="AA83" s="20">
        <f>S21</f>
        <v>0</v>
      </c>
      <c r="AB83" t="s">
        <v>52</v>
      </c>
      <c r="AC83" s="19" t="s">
        <v>67</v>
      </c>
      <c r="AD83" s="19" t="s">
        <v>70</v>
      </c>
      <c r="AE83" s="19"/>
      <c r="AL83" t="s">
        <v>71</v>
      </c>
    </row>
    <row r="84" spans="27:38" x14ac:dyDescent="0.2">
      <c r="AA84" s="20">
        <f>H21</f>
        <v>0</v>
      </c>
      <c r="AB84" t="s">
        <v>52</v>
      </c>
      <c r="AC84" s="19" t="s">
        <v>69</v>
      </c>
      <c r="AD84" s="19" t="s">
        <v>62</v>
      </c>
      <c r="AE84" s="19"/>
      <c r="AL84" t="s">
        <v>71</v>
      </c>
    </row>
    <row r="85" spans="27:38" x14ac:dyDescent="0.2">
      <c r="AA85" s="20">
        <f>J21</f>
        <v>0</v>
      </c>
      <c r="AB85" t="s">
        <v>52</v>
      </c>
      <c r="AC85" s="19" t="s">
        <v>69</v>
      </c>
      <c r="AD85" s="19" t="s">
        <v>63</v>
      </c>
      <c r="AE85" s="19"/>
      <c r="AL85" t="s">
        <v>71</v>
      </c>
    </row>
    <row r="86" spans="27:38" x14ac:dyDescent="0.2">
      <c r="AA86" s="20">
        <f>L21</f>
        <v>0</v>
      </c>
      <c r="AB86" t="s">
        <v>52</v>
      </c>
      <c r="AC86" s="19" t="s">
        <v>69</v>
      </c>
      <c r="AD86" s="19" t="s">
        <v>64</v>
      </c>
      <c r="AE86" s="19"/>
      <c r="AL86" t="s">
        <v>71</v>
      </c>
    </row>
    <row r="87" spans="27:38" x14ac:dyDescent="0.2">
      <c r="AA87" s="20">
        <f>N21</f>
        <v>0</v>
      </c>
      <c r="AB87" t="s">
        <v>52</v>
      </c>
      <c r="AC87" s="19" t="s">
        <v>69</v>
      </c>
      <c r="AD87" s="19" t="s">
        <v>65</v>
      </c>
      <c r="AE87" s="19"/>
      <c r="AL87" t="s">
        <v>71</v>
      </c>
    </row>
    <row r="88" spans="27:38" x14ac:dyDescent="0.2">
      <c r="AA88" s="20">
        <f>P21</f>
        <v>0</v>
      </c>
      <c r="AB88" t="s">
        <v>52</v>
      </c>
      <c r="AC88" s="19" t="s">
        <v>69</v>
      </c>
      <c r="AD88" s="19" t="s">
        <v>66</v>
      </c>
      <c r="AE88" s="19"/>
      <c r="AL88" t="s">
        <v>71</v>
      </c>
    </row>
    <row r="89" spans="27:38" x14ac:dyDescent="0.2">
      <c r="AA89" s="20">
        <f>R21</f>
        <v>0</v>
      </c>
      <c r="AB89" t="s">
        <v>52</v>
      </c>
      <c r="AC89" s="19" t="s">
        <v>69</v>
      </c>
      <c r="AD89" s="19" t="s">
        <v>68</v>
      </c>
      <c r="AE89" s="19"/>
      <c r="AL89" t="s">
        <v>71</v>
      </c>
    </row>
    <row r="90" spans="27:38" x14ac:dyDescent="0.2">
      <c r="AA90" s="20">
        <f>T21</f>
        <v>0</v>
      </c>
      <c r="AB90" t="s">
        <v>52</v>
      </c>
      <c r="AC90" s="19" t="s">
        <v>69</v>
      </c>
      <c r="AD90" s="19" t="s">
        <v>70</v>
      </c>
      <c r="AE90" s="19"/>
      <c r="AL90" t="s">
        <v>71</v>
      </c>
    </row>
    <row r="91" spans="27:38" x14ac:dyDescent="0.2">
      <c r="AA91" s="20">
        <f>G22</f>
        <v>0</v>
      </c>
      <c r="AB91" t="s">
        <v>53</v>
      </c>
      <c r="AC91" s="19" t="s">
        <v>67</v>
      </c>
      <c r="AD91" s="19" t="s">
        <v>62</v>
      </c>
      <c r="AE91" s="19"/>
      <c r="AL91" t="s">
        <v>71</v>
      </c>
    </row>
    <row r="92" spans="27:38" x14ac:dyDescent="0.2">
      <c r="AA92" s="20">
        <f>I22</f>
        <v>0</v>
      </c>
      <c r="AB92" t="s">
        <v>53</v>
      </c>
      <c r="AC92" s="19" t="s">
        <v>67</v>
      </c>
      <c r="AD92" s="19" t="s">
        <v>63</v>
      </c>
      <c r="AE92" s="19"/>
      <c r="AL92" t="s">
        <v>71</v>
      </c>
    </row>
    <row r="93" spans="27:38" x14ac:dyDescent="0.2">
      <c r="AA93" s="20">
        <f>K22</f>
        <v>0</v>
      </c>
      <c r="AB93" t="s">
        <v>53</v>
      </c>
      <c r="AC93" s="19" t="s">
        <v>67</v>
      </c>
      <c r="AD93" s="19" t="s">
        <v>64</v>
      </c>
      <c r="AE93" s="19"/>
      <c r="AL93" t="s">
        <v>71</v>
      </c>
    </row>
    <row r="94" spans="27:38" x14ac:dyDescent="0.2">
      <c r="AA94" s="20">
        <f>M22</f>
        <v>0</v>
      </c>
      <c r="AB94" t="s">
        <v>53</v>
      </c>
      <c r="AC94" s="19" t="s">
        <v>67</v>
      </c>
      <c r="AD94" s="19" t="s">
        <v>65</v>
      </c>
      <c r="AE94" s="19"/>
      <c r="AL94" t="s">
        <v>71</v>
      </c>
    </row>
    <row r="95" spans="27:38" x14ac:dyDescent="0.2">
      <c r="AA95" s="20">
        <f>O22</f>
        <v>0</v>
      </c>
      <c r="AB95" t="s">
        <v>53</v>
      </c>
      <c r="AC95" s="19" t="s">
        <v>67</v>
      </c>
      <c r="AD95" s="19" t="s">
        <v>66</v>
      </c>
      <c r="AE95" s="19"/>
      <c r="AL95" t="s">
        <v>71</v>
      </c>
    </row>
    <row r="96" spans="27:38" x14ac:dyDescent="0.2">
      <c r="AA96" s="20">
        <f>Q22</f>
        <v>0</v>
      </c>
      <c r="AB96" t="s">
        <v>53</v>
      </c>
      <c r="AC96" s="19" t="s">
        <v>67</v>
      </c>
      <c r="AD96" s="19" t="s">
        <v>68</v>
      </c>
      <c r="AE96" s="19"/>
      <c r="AL96" t="s">
        <v>71</v>
      </c>
    </row>
    <row r="97" spans="27:38" x14ac:dyDescent="0.2">
      <c r="AA97" s="20">
        <f>S22</f>
        <v>0</v>
      </c>
      <c r="AB97" t="s">
        <v>53</v>
      </c>
      <c r="AC97" s="19" t="s">
        <v>67</v>
      </c>
      <c r="AD97" s="19" t="s">
        <v>70</v>
      </c>
      <c r="AE97" s="19"/>
      <c r="AL97" t="s">
        <v>71</v>
      </c>
    </row>
    <row r="98" spans="27:38" x14ac:dyDescent="0.2">
      <c r="AA98" s="20">
        <f>H22</f>
        <v>0</v>
      </c>
      <c r="AB98" t="s">
        <v>53</v>
      </c>
      <c r="AC98" s="19" t="s">
        <v>69</v>
      </c>
      <c r="AD98" s="19" t="s">
        <v>62</v>
      </c>
      <c r="AE98" s="19"/>
      <c r="AL98" t="s">
        <v>71</v>
      </c>
    </row>
    <row r="99" spans="27:38" x14ac:dyDescent="0.2">
      <c r="AA99" s="20">
        <f>J22</f>
        <v>0</v>
      </c>
      <c r="AB99" t="s">
        <v>53</v>
      </c>
      <c r="AC99" s="19" t="s">
        <v>69</v>
      </c>
      <c r="AD99" s="19" t="s">
        <v>63</v>
      </c>
      <c r="AE99" s="19"/>
      <c r="AL99" t="s">
        <v>71</v>
      </c>
    </row>
    <row r="100" spans="27:38" x14ac:dyDescent="0.2">
      <c r="AA100" s="20">
        <f>L22</f>
        <v>0</v>
      </c>
      <c r="AB100" t="s">
        <v>53</v>
      </c>
      <c r="AC100" s="19" t="s">
        <v>69</v>
      </c>
      <c r="AD100" s="19" t="s">
        <v>64</v>
      </c>
      <c r="AE100" s="19"/>
      <c r="AL100" t="s">
        <v>71</v>
      </c>
    </row>
    <row r="101" spans="27:38" x14ac:dyDescent="0.2">
      <c r="AA101" s="20">
        <f>N22</f>
        <v>0</v>
      </c>
      <c r="AB101" t="s">
        <v>53</v>
      </c>
      <c r="AC101" s="19" t="s">
        <v>69</v>
      </c>
      <c r="AD101" s="19" t="s">
        <v>65</v>
      </c>
      <c r="AE101" s="19"/>
      <c r="AL101" t="s">
        <v>71</v>
      </c>
    </row>
    <row r="102" spans="27:38" x14ac:dyDescent="0.2">
      <c r="AA102" s="20">
        <f>P22</f>
        <v>0</v>
      </c>
      <c r="AB102" t="s">
        <v>53</v>
      </c>
      <c r="AC102" s="19" t="s">
        <v>69</v>
      </c>
      <c r="AD102" s="19" t="s">
        <v>66</v>
      </c>
      <c r="AE102" s="19"/>
      <c r="AL102" t="s">
        <v>71</v>
      </c>
    </row>
    <row r="103" spans="27:38" x14ac:dyDescent="0.2">
      <c r="AA103" s="20">
        <f>R22</f>
        <v>0</v>
      </c>
      <c r="AB103" t="s">
        <v>53</v>
      </c>
      <c r="AC103" s="19" t="s">
        <v>69</v>
      </c>
      <c r="AD103" s="19" t="s">
        <v>68</v>
      </c>
      <c r="AE103" s="19"/>
      <c r="AL103" t="s">
        <v>71</v>
      </c>
    </row>
    <row r="104" spans="27:38" x14ac:dyDescent="0.2">
      <c r="AA104" s="20">
        <f>T22</f>
        <v>0</v>
      </c>
      <c r="AB104" t="s">
        <v>53</v>
      </c>
      <c r="AC104" s="19" t="s">
        <v>69</v>
      </c>
      <c r="AD104" s="19" t="s">
        <v>70</v>
      </c>
      <c r="AE104" s="19"/>
      <c r="AL104" t="s">
        <v>71</v>
      </c>
    </row>
    <row r="105" spans="27:38" x14ac:dyDescent="0.2">
      <c r="AA105" s="20">
        <f>G23</f>
        <v>0</v>
      </c>
      <c r="AB105" t="s">
        <v>54</v>
      </c>
      <c r="AC105" s="19" t="s">
        <v>67</v>
      </c>
      <c r="AD105" s="19" t="s">
        <v>62</v>
      </c>
      <c r="AE105" s="19"/>
      <c r="AL105" t="s">
        <v>71</v>
      </c>
    </row>
    <row r="106" spans="27:38" x14ac:dyDescent="0.2">
      <c r="AA106" s="20">
        <f>I23</f>
        <v>0</v>
      </c>
      <c r="AB106" t="s">
        <v>54</v>
      </c>
      <c r="AC106" s="19" t="s">
        <v>67</v>
      </c>
      <c r="AD106" s="19" t="s">
        <v>63</v>
      </c>
      <c r="AE106" s="19"/>
      <c r="AL106" t="s">
        <v>71</v>
      </c>
    </row>
    <row r="107" spans="27:38" x14ac:dyDescent="0.2">
      <c r="AA107" s="20">
        <f>K23</f>
        <v>0</v>
      </c>
      <c r="AB107" t="s">
        <v>54</v>
      </c>
      <c r="AC107" s="19" t="s">
        <v>67</v>
      </c>
      <c r="AD107" s="19" t="s">
        <v>64</v>
      </c>
      <c r="AE107" s="19"/>
      <c r="AL107" t="s">
        <v>71</v>
      </c>
    </row>
    <row r="108" spans="27:38" x14ac:dyDescent="0.2">
      <c r="AA108" s="20">
        <f>M23</f>
        <v>0</v>
      </c>
      <c r="AB108" t="s">
        <v>54</v>
      </c>
      <c r="AC108" s="19" t="s">
        <v>67</v>
      </c>
      <c r="AD108" s="19" t="s">
        <v>65</v>
      </c>
      <c r="AE108" s="19"/>
      <c r="AL108" t="s">
        <v>71</v>
      </c>
    </row>
    <row r="109" spans="27:38" x14ac:dyDescent="0.2">
      <c r="AA109" s="20">
        <f>O23</f>
        <v>0</v>
      </c>
      <c r="AB109" t="s">
        <v>54</v>
      </c>
      <c r="AC109" s="19" t="s">
        <v>67</v>
      </c>
      <c r="AD109" s="19" t="s">
        <v>66</v>
      </c>
      <c r="AE109" s="19"/>
      <c r="AL109" t="s">
        <v>71</v>
      </c>
    </row>
    <row r="110" spans="27:38" x14ac:dyDescent="0.2">
      <c r="AA110" s="20">
        <f>Q23</f>
        <v>0</v>
      </c>
      <c r="AB110" t="s">
        <v>54</v>
      </c>
      <c r="AC110" s="19" t="s">
        <v>67</v>
      </c>
      <c r="AD110" s="19" t="s">
        <v>68</v>
      </c>
      <c r="AE110" s="19"/>
      <c r="AL110" t="s">
        <v>71</v>
      </c>
    </row>
    <row r="111" spans="27:38" x14ac:dyDescent="0.2">
      <c r="AA111" s="20">
        <f>S23</f>
        <v>0</v>
      </c>
      <c r="AB111" t="s">
        <v>54</v>
      </c>
      <c r="AC111" s="19" t="s">
        <v>67</v>
      </c>
      <c r="AD111" s="19" t="s">
        <v>70</v>
      </c>
      <c r="AE111" s="19"/>
      <c r="AL111" t="s">
        <v>71</v>
      </c>
    </row>
    <row r="112" spans="27:38" x14ac:dyDescent="0.2">
      <c r="AA112" s="20">
        <f>H23</f>
        <v>0</v>
      </c>
      <c r="AB112" t="s">
        <v>54</v>
      </c>
      <c r="AC112" s="19" t="s">
        <v>69</v>
      </c>
      <c r="AD112" s="19" t="s">
        <v>62</v>
      </c>
      <c r="AE112" s="19"/>
      <c r="AL112" t="s">
        <v>71</v>
      </c>
    </row>
    <row r="113" spans="27:38" x14ac:dyDescent="0.2">
      <c r="AA113" s="20">
        <f>J23</f>
        <v>0</v>
      </c>
      <c r="AB113" t="s">
        <v>54</v>
      </c>
      <c r="AC113" s="19" t="s">
        <v>69</v>
      </c>
      <c r="AD113" s="19" t="s">
        <v>63</v>
      </c>
      <c r="AE113" s="19"/>
      <c r="AL113" t="s">
        <v>71</v>
      </c>
    </row>
    <row r="114" spans="27:38" x14ac:dyDescent="0.2">
      <c r="AA114" s="20">
        <f>L23</f>
        <v>0</v>
      </c>
      <c r="AB114" t="s">
        <v>54</v>
      </c>
      <c r="AC114" s="19" t="s">
        <v>69</v>
      </c>
      <c r="AD114" s="19" t="s">
        <v>64</v>
      </c>
      <c r="AE114" s="19"/>
      <c r="AL114" t="s">
        <v>71</v>
      </c>
    </row>
    <row r="115" spans="27:38" x14ac:dyDescent="0.2">
      <c r="AA115" s="20">
        <f>N23</f>
        <v>0</v>
      </c>
      <c r="AB115" t="s">
        <v>54</v>
      </c>
      <c r="AC115" s="19" t="s">
        <v>69</v>
      </c>
      <c r="AD115" s="19" t="s">
        <v>65</v>
      </c>
      <c r="AE115" s="19"/>
      <c r="AL115" t="s">
        <v>71</v>
      </c>
    </row>
    <row r="116" spans="27:38" x14ac:dyDescent="0.2">
      <c r="AA116" s="20">
        <f>P23</f>
        <v>0</v>
      </c>
      <c r="AB116" t="s">
        <v>54</v>
      </c>
      <c r="AC116" s="19" t="s">
        <v>69</v>
      </c>
      <c r="AD116" s="19" t="s">
        <v>66</v>
      </c>
      <c r="AE116" s="19"/>
      <c r="AL116" t="s">
        <v>71</v>
      </c>
    </row>
    <row r="117" spans="27:38" x14ac:dyDescent="0.2">
      <c r="AA117" s="20">
        <f>R23</f>
        <v>0</v>
      </c>
      <c r="AB117" t="s">
        <v>54</v>
      </c>
      <c r="AC117" s="19" t="s">
        <v>69</v>
      </c>
      <c r="AD117" s="19" t="s">
        <v>68</v>
      </c>
      <c r="AE117" s="19"/>
      <c r="AL117" t="s">
        <v>71</v>
      </c>
    </row>
    <row r="118" spans="27:38" x14ac:dyDescent="0.2">
      <c r="AA118" s="20">
        <f>T23</f>
        <v>0</v>
      </c>
      <c r="AB118" t="s">
        <v>54</v>
      </c>
      <c r="AC118" s="19" t="s">
        <v>69</v>
      </c>
      <c r="AD118" s="19" t="s">
        <v>70</v>
      </c>
      <c r="AE118" s="19"/>
      <c r="AL118" t="s">
        <v>71</v>
      </c>
    </row>
    <row r="119" spans="27:38" x14ac:dyDescent="0.2">
      <c r="AA119" s="20">
        <f>G24</f>
        <v>0</v>
      </c>
      <c r="AB119" t="s">
        <v>55</v>
      </c>
      <c r="AC119" s="19" t="s">
        <v>67</v>
      </c>
      <c r="AD119" s="19" t="s">
        <v>62</v>
      </c>
      <c r="AE119" s="19"/>
      <c r="AL119" t="s">
        <v>71</v>
      </c>
    </row>
    <row r="120" spans="27:38" x14ac:dyDescent="0.2">
      <c r="AA120" s="20">
        <f>I24</f>
        <v>0</v>
      </c>
      <c r="AB120" t="s">
        <v>55</v>
      </c>
      <c r="AC120" s="19" t="s">
        <v>67</v>
      </c>
      <c r="AD120" s="19" t="s">
        <v>63</v>
      </c>
      <c r="AE120" s="19"/>
      <c r="AL120" t="s">
        <v>71</v>
      </c>
    </row>
    <row r="121" spans="27:38" x14ac:dyDescent="0.2">
      <c r="AA121" s="20">
        <f>K24</f>
        <v>0</v>
      </c>
      <c r="AB121" t="s">
        <v>55</v>
      </c>
      <c r="AC121" s="19" t="s">
        <v>67</v>
      </c>
      <c r="AD121" s="19" t="s">
        <v>64</v>
      </c>
      <c r="AE121" s="19"/>
      <c r="AL121" t="s">
        <v>71</v>
      </c>
    </row>
    <row r="122" spans="27:38" x14ac:dyDescent="0.2">
      <c r="AA122" s="20">
        <f>M24</f>
        <v>0</v>
      </c>
      <c r="AB122" t="s">
        <v>55</v>
      </c>
      <c r="AC122" s="19" t="s">
        <v>67</v>
      </c>
      <c r="AD122" s="19" t="s">
        <v>65</v>
      </c>
      <c r="AE122" s="19"/>
      <c r="AL122" t="s">
        <v>71</v>
      </c>
    </row>
    <row r="123" spans="27:38" x14ac:dyDescent="0.2">
      <c r="AA123" s="20">
        <f>O24</f>
        <v>0</v>
      </c>
      <c r="AB123" t="s">
        <v>55</v>
      </c>
      <c r="AC123" s="19" t="s">
        <v>67</v>
      </c>
      <c r="AD123" s="19" t="s">
        <v>66</v>
      </c>
      <c r="AE123" s="19"/>
      <c r="AL123" t="s">
        <v>71</v>
      </c>
    </row>
    <row r="124" spans="27:38" x14ac:dyDescent="0.2">
      <c r="AA124" s="20">
        <f>Q24</f>
        <v>0</v>
      </c>
      <c r="AB124" t="s">
        <v>55</v>
      </c>
      <c r="AC124" s="19" t="s">
        <v>67</v>
      </c>
      <c r="AD124" s="19" t="s">
        <v>68</v>
      </c>
      <c r="AE124" s="19"/>
      <c r="AL124" t="s">
        <v>71</v>
      </c>
    </row>
    <row r="125" spans="27:38" x14ac:dyDescent="0.2">
      <c r="AA125" s="20">
        <f>S24</f>
        <v>0</v>
      </c>
      <c r="AB125" t="s">
        <v>55</v>
      </c>
      <c r="AC125" s="19" t="s">
        <v>67</v>
      </c>
      <c r="AD125" s="19" t="s">
        <v>70</v>
      </c>
      <c r="AE125" s="19"/>
      <c r="AL125" t="s">
        <v>71</v>
      </c>
    </row>
    <row r="126" spans="27:38" x14ac:dyDescent="0.2">
      <c r="AA126" s="20">
        <f>H24</f>
        <v>0</v>
      </c>
      <c r="AB126" t="s">
        <v>55</v>
      </c>
      <c r="AC126" s="19" t="s">
        <v>69</v>
      </c>
      <c r="AD126" s="19" t="s">
        <v>62</v>
      </c>
      <c r="AE126" s="19"/>
      <c r="AL126" t="s">
        <v>71</v>
      </c>
    </row>
    <row r="127" spans="27:38" x14ac:dyDescent="0.2">
      <c r="AA127" s="20">
        <f>J24</f>
        <v>0</v>
      </c>
      <c r="AB127" t="s">
        <v>55</v>
      </c>
      <c r="AC127" s="19" t="s">
        <v>69</v>
      </c>
      <c r="AD127" s="19" t="s">
        <v>63</v>
      </c>
      <c r="AE127" s="19"/>
      <c r="AL127" t="s">
        <v>71</v>
      </c>
    </row>
    <row r="128" spans="27:38" x14ac:dyDescent="0.2">
      <c r="AA128" s="20">
        <f>L24</f>
        <v>0</v>
      </c>
      <c r="AB128" t="s">
        <v>55</v>
      </c>
      <c r="AC128" s="19" t="s">
        <v>69</v>
      </c>
      <c r="AD128" s="19" t="s">
        <v>64</v>
      </c>
      <c r="AE128" s="19"/>
      <c r="AL128" t="s">
        <v>71</v>
      </c>
    </row>
    <row r="129" spans="27:38" x14ac:dyDescent="0.2">
      <c r="AA129" s="20">
        <f>N24</f>
        <v>0</v>
      </c>
      <c r="AB129" t="s">
        <v>55</v>
      </c>
      <c r="AC129" s="19" t="s">
        <v>69</v>
      </c>
      <c r="AD129" s="19" t="s">
        <v>65</v>
      </c>
      <c r="AE129" s="19"/>
      <c r="AL129" t="s">
        <v>71</v>
      </c>
    </row>
    <row r="130" spans="27:38" x14ac:dyDescent="0.2">
      <c r="AA130" s="20">
        <f>P24</f>
        <v>0</v>
      </c>
      <c r="AB130" t="s">
        <v>55</v>
      </c>
      <c r="AC130" s="19" t="s">
        <v>69</v>
      </c>
      <c r="AD130" s="19" t="s">
        <v>66</v>
      </c>
      <c r="AE130" s="19"/>
      <c r="AL130" t="s">
        <v>71</v>
      </c>
    </row>
    <row r="131" spans="27:38" x14ac:dyDescent="0.2">
      <c r="AA131" s="20">
        <f>R24</f>
        <v>0</v>
      </c>
      <c r="AB131" t="s">
        <v>55</v>
      </c>
      <c r="AC131" s="19" t="s">
        <v>69</v>
      </c>
      <c r="AD131" s="19" t="s">
        <v>68</v>
      </c>
      <c r="AE131" s="19"/>
      <c r="AL131" t="s">
        <v>71</v>
      </c>
    </row>
    <row r="132" spans="27:38" x14ac:dyDescent="0.2">
      <c r="AA132" s="20">
        <f>T24</f>
        <v>0</v>
      </c>
      <c r="AB132" t="s">
        <v>55</v>
      </c>
      <c r="AC132" s="19" t="s">
        <v>69</v>
      </c>
      <c r="AD132" s="19" t="s">
        <v>70</v>
      </c>
      <c r="AE132" s="19"/>
      <c r="AL132" t="s">
        <v>71</v>
      </c>
    </row>
    <row r="133" spans="27:38" x14ac:dyDescent="0.2">
      <c r="AA133" s="20">
        <f>G25</f>
        <v>0</v>
      </c>
      <c r="AB133" t="s">
        <v>56</v>
      </c>
      <c r="AC133" s="19" t="s">
        <v>67</v>
      </c>
      <c r="AD133" s="19" t="s">
        <v>62</v>
      </c>
      <c r="AE133" s="19"/>
      <c r="AL133" t="s">
        <v>71</v>
      </c>
    </row>
    <row r="134" spans="27:38" x14ac:dyDescent="0.2">
      <c r="AA134" s="20">
        <f>I25</f>
        <v>0</v>
      </c>
      <c r="AB134" t="s">
        <v>56</v>
      </c>
      <c r="AC134" s="19" t="s">
        <v>67</v>
      </c>
      <c r="AD134" s="19" t="s">
        <v>63</v>
      </c>
      <c r="AE134" s="19"/>
      <c r="AL134" t="s">
        <v>71</v>
      </c>
    </row>
    <row r="135" spans="27:38" x14ac:dyDescent="0.2">
      <c r="AA135" s="20">
        <f>K25</f>
        <v>0</v>
      </c>
      <c r="AB135" t="s">
        <v>56</v>
      </c>
      <c r="AC135" s="19" t="s">
        <v>67</v>
      </c>
      <c r="AD135" s="19" t="s">
        <v>64</v>
      </c>
      <c r="AE135" s="19"/>
      <c r="AL135" t="s">
        <v>71</v>
      </c>
    </row>
    <row r="136" spans="27:38" x14ac:dyDescent="0.2">
      <c r="AA136" s="20">
        <f>M25</f>
        <v>0</v>
      </c>
      <c r="AB136" t="s">
        <v>56</v>
      </c>
      <c r="AC136" s="19" t="s">
        <v>67</v>
      </c>
      <c r="AD136" s="19" t="s">
        <v>65</v>
      </c>
      <c r="AE136" s="19"/>
      <c r="AL136" t="s">
        <v>71</v>
      </c>
    </row>
    <row r="137" spans="27:38" x14ac:dyDescent="0.2">
      <c r="AA137" s="20">
        <f>O25</f>
        <v>0</v>
      </c>
      <c r="AB137" t="s">
        <v>56</v>
      </c>
      <c r="AC137" s="19" t="s">
        <v>67</v>
      </c>
      <c r="AD137" s="19" t="s">
        <v>66</v>
      </c>
      <c r="AE137" s="19"/>
      <c r="AL137" t="s">
        <v>71</v>
      </c>
    </row>
    <row r="138" spans="27:38" x14ac:dyDescent="0.2">
      <c r="AA138" s="20">
        <f>Q25</f>
        <v>0</v>
      </c>
      <c r="AB138" t="s">
        <v>56</v>
      </c>
      <c r="AC138" s="19" t="s">
        <v>67</v>
      </c>
      <c r="AD138" s="19" t="s">
        <v>68</v>
      </c>
      <c r="AE138" s="19"/>
      <c r="AL138" t="s">
        <v>71</v>
      </c>
    </row>
    <row r="139" spans="27:38" x14ac:dyDescent="0.2">
      <c r="AA139" s="20">
        <f>S25</f>
        <v>0</v>
      </c>
      <c r="AB139" t="s">
        <v>56</v>
      </c>
      <c r="AC139" s="19" t="s">
        <v>67</v>
      </c>
      <c r="AD139" s="19" t="s">
        <v>70</v>
      </c>
      <c r="AE139" s="19"/>
      <c r="AL139" t="s">
        <v>71</v>
      </c>
    </row>
    <row r="140" spans="27:38" x14ac:dyDescent="0.2">
      <c r="AA140" s="20">
        <f>H25</f>
        <v>0</v>
      </c>
      <c r="AB140" t="s">
        <v>56</v>
      </c>
      <c r="AC140" s="19" t="s">
        <v>69</v>
      </c>
      <c r="AD140" s="19" t="s">
        <v>62</v>
      </c>
      <c r="AE140" s="19"/>
      <c r="AL140" t="s">
        <v>71</v>
      </c>
    </row>
    <row r="141" spans="27:38" x14ac:dyDescent="0.2">
      <c r="AA141" s="20">
        <f>J25</f>
        <v>0</v>
      </c>
      <c r="AB141" t="s">
        <v>56</v>
      </c>
      <c r="AC141" s="19" t="s">
        <v>69</v>
      </c>
      <c r="AD141" s="19" t="s">
        <v>63</v>
      </c>
      <c r="AE141" s="19"/>
      <c r="AL141" t="s">
        <v>71</v>
      </c>
    </row>
    <row r="142" spans="27:38" x14ac:dyDescent="0.2">
      <c r="AA142" s="20">
        <f>L25</f>
        <v>0</v>
      </c>
      <c r="AB142" t="s">
        <v>56</v>
      </c>
      <c r="AC142" s="19" t="s">
        <v>69</v>
      </c>
      <c r="AD142" s="19" t="s">
        <v>64</v>
      </c>
      <c r="AE142" s="19"/>
      <c r="AL142" t="s">
        <v>71</v>
      </c>
    </row>
    <row r="143" spans="27:38" x14ac:dyDescent="0.2">
      <c r="AA143" s="20">
        <f>N25</f>
        <v>0</v>
      </c>
      <c r="AB143" t="s">
        <v>56</v>
      </c>
      <c r="AC143" s="19" t="s">
        <v>69</v>
      </c>
      <c r="AD143" s="19" t="s">
        <v>65</v>
      </c>
      <c r="AE143" s="19"/>
      <c r="AL143" t="s">
        <v>71</v>
      </c>
    </row>
    <row r="144" spans="27:38" x14ac:dyDescent="0.2">
      <c r="AA144" s="20">
        <f>P25</f>
        <v>0</v>
      </c>
      <c r="AB144" t="s">
        <v>56</v>
      </c>
      <c r="AC144" s="19" t="s">
        <v>69</v>
      </c>
      <c r="AD144" s="19" t="s">
        <v>66</v>
      </c>
      <c r="AE144" s="19"/>
      <c r="AL144" t="s">
        <v>71</v>
      </c>
    </row>
    <row r="145" spans="27:38" x14ac:dyDescent="0.2">
      <c r="AA145" s="20">
        <f>R25</f>
        <v>0</v>
      </c>
      <c r="AB145" t="s">
        <v>56</v>
      </c>
      <c r="AC145" s="19" t="s">
        <v>69</v>
      </c>
      <c r="AD145" s="19" t="s">
        <v>68</v>
      </c>
      <c r="AE145" s="19"/>
      <c r="AL145" t="s">
        <v>71</v>
      </c>
    </row>
    <row r="146" spans="27:38" x14ac:dyDescent="0.2">
      <c r="AA146" s="20">
        <f>T25</f>
        <v>0</v>
      </c>
      <c r="AB146" t="s">
        <v>56</v>
      </c>
      <c r="AC146" s="19" t="s">
        <v>69</v>
      </c>
      <c r="AD146" s="19" t="s">
        <v>70</v>
      </c>
      <c r="AE146" s="19"/>
      <c r="AL146" t="s">
        <v>71</v>
      </c>
    </row>
    <row r="147" spans="27:38" x14ac:dyDescent="0.2">
      <c r="AA147" s="20">
        <f>G26</f>
        <v>0</v>
      </c>
      <c r="AB147" t="s">
        <v>57</v>
      </c>
      <c r="AC147" s="19" t="s">
        <v>67</v>
      </c>
      <c r="AD147" s="19" t="s">
        <v>62</v>
      </c>
      <c r="AE147" s="19"/>
      <c r="AL147" t="s">
        <v>71</v>
      </c>
    </row>
    <row r="148" spans="27:38" x14ac:dyDescent="0.2">
      <c r="AA148" s="20">
        <f>I26</f>
        <v>0</v>
      </c>
      <c r="AB148" t="s">
        <v>57</v>
      </c>
      <c r="AC148" s="19" t="s">
        <v>67</v>
      </c>
      <c r="AD148" s="19" t="s">
        <v>63</v>
      </c>
      <c r="AE148" s="19"/>
      <c r="AL148" t="s">
        <v>71</v>
      </c>
    </row>
    <row r="149" spans="27:38" x14ac:dyDescent="0.2">
      <c r="AA149" s="20">
        <f>K26</f>
        <v>0</v>
      </c>
      <c r="AB149" t="s">
        <v>57</v>
      </c>
      <c r="AC149" s="19" t="s">
        <v>67</v>
      </c>
      <c r="AD149" s="19" t="s">
        <v>64</v>
      </c>
      <c r="AE149" s="19"/>
      <c r="AL149" t="s">
        <v>71</v>
      </c>
    </row>
    <row r="150" spans="27:38" x14ac:dyDescent="0.2">
      <c r="AA150" s="20">
        <f>M26</f>
        <v>0</v>
      </c>
      <c r="AB150" t="s">
        <v>57</v>
      </c>
      <c r="AC150" s="19" t="s">
        <v>67</v>
      </c>
      <c r="AD150" s="19" t="s">
        <v>65</v>
      </c>
      <c r="AE150" s="19"/>
      <c r="AL150" t="s">
        <v>71</v>
      </c>
    </row>
    <row r="151" spans="27:38" x14ac:dyDescent="0.2">
      <c r="AA151" s="20">
        <f>O26</f>
        <v>0</v>
      </c>
      <c r="AB151" t="s">
        <v>57</v>
      </c>
      <c r="AC151" s="19" t="s">
        <v>67</v>
      </c>
      <c r="AD151" s="19" t="s">
        <v>66</v>
      </c>
      <c r="AE151" s="19"/>
      <c r="AL151" t="s">
        <v>71</v>
      </c>
    </row>
    <row r="152" spans="27:38" x14ac:dyDescent="0.2">
      <c r="AA152" s="20">
        <f>Q26</f>
        <v>0</v>
      </c>
      <c r="AB152" t="s">
        <v>57</v>
      </c>
      <c r="AC152" s="19" t="s">
        <v>67</v>
      </c>
      <c r="AD152" s="19" t="s">
        <v>68</v>
      </c>
      <c r="AE152" s="19"/>
      <c r="AL152" t="s">
        <v>71</v>
      </c>
    </row>
    <row r="153" spans="27:38" x14ac:dyDescent="0.2">
      <c r="AA153" s="20">
        <f>S26</f>
        <v>0</v>
      </c>
      <c r="AB153" t="s">
        <v>57</v>
      </c>
      <c r="AC153" s="19" t="s">
        <v>67</v>
      </c>
      <c r="AD153" s="19" t="s">
        <v>70</v>
      </c>
      <c r="AE153" s="19"/>
      <c r="AL153" t="s">
        <v>71</v>
      </c>
    </row>
    <row r="154" spans="27:38" x14ac:dyDescent="0.2">
      <c r="AA154" s="20">
        <f>H26</f>
        <v>0</v>
      </c>
      <c r="AB154" t="s">
        <v>57</v>
      </c>
      <c r="AC154" s="19" t="s">
        <v>69</v>
      </c>
      <c r="AD154" s="19" t="s">
        <v>62</v>
      </c>
      <c r="AE154" s="19"/>
      <c r="AL154" t="s">
        <v>71</v>
      </c>
    </row>
    <row r="155" spans="27:38" x14ac:dyDescent="0.2">
      <c r="AA155" s="20">
        <f>J26</f>
        <v>0</v>
      </c>
      <c r="AB155" t="s">
        <v>57</v>
      </c>
      <c r="AC155" s="19" t="s">
        <v>69</v>
      </c>
      <c r="AD155" s="19" t="s">
        <v>63</v>
      </c>
      <c r="AE155" s="19"/>
      <c r="AL155" t="s">
        <v>71</v>
      </c>
    </row>
    <row r="156" spans="27:38" x14ac:dyDescent="0.2">
      <c r="AA156" s="20">
        <f>L26</f>
        <v>0</v>
      </c>
      <c r="AB156" t="s">
        <v>57</v>
      </c>
      <c r="AC156" s="19" t="s">
        <v>69</v>
      </c>
      <c r="AD156" s="19" t="s">
        <v>64</v>
      </c>
      <c r="AE156" s="19"/>
      <c r="AL156" t="s">
        <v>71</v>
      </c>
    </row>
    <row r="157" spans="27:38" x14ac:dyDescent="0.2">
      <c r="AA157" s="20">
        <f>N26</f>
        <v>0</v>
      </c>
      <c r="AB157" t="s">
        <v>57</v>
      </c>
      <c r="AC157" s="19" t="s">
        <v>69</v>
      </c>
      <c r="AD157" s="19" t="s">
        <v>65</v>
      </c>
      <c r="AE157" s="19"/>
      <c r="AL157" t="s">
        <v>71</v>
      </c>
    </row>
    <row r="158" spans="27:38" x14ac:dyDescent="0.2">
      <c r="AA158" s="20">
        <f>P26</f>
        <v>0</v>
      </c>
      <c r="AB158" t="s">
        <v>57</v>
      </c>
      <c r="AC158" s="19" t="s">
        <v>69</v>
      </c>
      <c r="AD158" s="19" t="s">
        <v>66</v>
      </c>
      <c r="AE158" s="19"/>
      <c r="AL158" t="s">
        <v>71</v>
      </c>
    </row>
    <row r="159" spans="27:38" x14ac:dyDescent="0.2">
      <c r="AA159" s="20">
        <f>R26</f>
        <v>0</v>
      </c>
      <c r="AB159" t="s">
        <v>57</v>
      </c>
      <c r="AC159" s="19" t="s">
        <v>69</v>
      </c>
      <c r="AD159" s="19" t="s">
        <v>68</v>
      </c>
      <c r="AE159" s="19"/>
      <c r="AL159" t="s">
        <v>71</v>
      </c>
    </row>
    <row r="160" spans="27:38" x14ac:dyDescent="0.2">
      <c r="AA160" s="20">
        <f>T26</f>
        <v>0</v>
      </c>
      <c r="AB160" t="s">
        <v>57</v>
      </c>
      <c r="AC160" s="19" t="s">
        <v>69</v>
      </c>
      <c r="AD160" s="19" t="s">
        <v>70</v>
      </c>
      <c r="AE160" s="19"/>
      <c r="AL160" t="s">
        <v>71</v>
      </c>
    </row>
    <row r="161" spans="27:38" x14ac:dyDescent="0.2">
      <c r="AA161" s="20">
        <f>G27</f>
        <v>0</v>
      </c>
      <c r="AB161" s="19" t="s">
        <v>58</v>
      </c>
      <c r="AC161" s="19" t="s">
        <v>67</v>
      </c>
      <c r="AD161" s="19" t="s">
        <v>62</v>
      </c>
      <c r="AE161" s="19"/>
      <c r="AL161" t="s">
        <v>71</v>
      </c>
    </row>
    <row r="162" spans="27:38" x14ac:dyDescent="0.2">
      <c r="AA162" s="20">
        <f>I27</f>
        <v>0</v>
      </c>
      <c r="AB162" s="19" t="s">
        <v>58</v>
      </c>
      <c r="AC162" s="19" t="s">
        <v>67</v>
      </c>
      <c r="AD162" s="19" t="s">
        <v>63</v>
      </c>
      <c r="AE162" s="19"/>
      <c r="AL162" t="s">
        <v>71</v>
      </c>
    </row>
    <row r="163" spans="27:38" x14ac:dyDescent="0.2">
      <c r="AA163" s="20">
        <f>K27</f>
        <v>0</v>
      </c>
      <c r="AB163" s="19" t="s">
        <v>58</v>
      </c>
      <c r="AC163" s="19" t="s">
        <v>67</v>
      </c>
      <c r="AD163" s="19" t="s">
        <v>64</v>
      </c>
      <c r="AE163" s="19"/>
      <c r="AL163" t="s">
        <v>71</v>
      </c>
    </row>
    <row r="164" spans="27:38" x14ac:dyDescent="0.2">
      <c r="AA164" s="20">
        <f>M27</f>
        <v>0</v>
      </c>
      <c r="AB164" s="19" t="s">
        <v>58</v>
      </c>
      <c r="AC164" s="19" t="s">
        <v>67</v>
      </c>
      <c r="AD164" s="19" t="s">
        <v>65</v>
      </c>
      <c r="AE164" s="19"/>
      <c r="AL164" t="s">
        <v>71</v>
      </c>
    </row>
    <row r="165" spans="27:38" x14ac:dyDescent="0.2">
      <c r="AA165" s="20">
        <f>O27</f>
        <v>0</v>
      </c>
      <c r="AB165" s="19" t="s">
        <v>58</v>
      </c>
      <c r="AC165" s="19" t="s">
        <v>67</v>
      </c>
      <c r="AD165" s="19" t="s">
        <v>66</v>
      </c>
      <c r="AE165" s="19"/>
      <c r="AL165" t="s">
        <v>71</v>
      </c>
    </row>
    <row r="166" spans="27:38" x14ac:dyDescent="0.2">
      <c r="AA166" s="20">
        <f>Q27</f>
        <v>0</v>
      </c>
      <c r="AB166" s="19" t="s">
        <v>58</v>
      </c>
      <c r="AC166" s="19" t="s">
        <v>67</v>
      </c>
      <c r="AD166" s="19" t="s">
        <v>68</v>
      </c>
      <c r="AE166" s="19"/>
      <c r="AL166" t="s">
        <v>71</v>
      </c>
    </row>
    <row r="167" spans="27:38" x14ac:dyDescent="0.2">
      <c r="AA167" s="20">
        <f>S27</f>
        <v>0</v>
      </c>
      <c r="AB167" s="19" t="s">
        <v>58</v>
      </c>
      <c r="AC167" s="19" t="s">
        <v>67</v>
      </c>
      <c r="AD167" s="19" t="s">
        <v>70</v>
      </c>
      <c r="AE167" s="19"/>
      <c r="AL167" t="s">
        <v>71</v>
      </c>
    </row>
    <row r="168" spans="27:38" x14ac:dyDescent="0.2">
      <c r="AA168" s="20">
        <f>H27</f>
        <v>0</v>
      </c>
      <c r="AB168" s="19" t="s">
        <v>58</v>
      </c>
      <c r="AC168" s="19" t="s">
        <v>69</v>
      </c>
      <c r="AD168" s="19" t="s">
        <v>62</v>
      </c>
      <c r="AE168" s="19"/>
      <c r="AL168" t="s">
        <v>71</v>
      </c>
    </row>
    <row r="169" spans="27:38" x14ac:dyDescent="0.2">
      <c r="AA169" s="20">
        <f>J27</f>
        <v>0</v>
      </c>
      <c r="AB169" s="19" t="s">
        <v>58</v>
      </c>
      <c r="AC169" s="19" t="s">
        <v>69</v>
      </c>
      <c r="AD169" s="19" t="s">
        <v>63</v>
      </c>
      <c r="AE169" s="19"/>
      <c r="AL169" t="s">
        <v>71</v>
      </c>
    </row>
    <row r="170" spans="27:38" x14ac:dyDescent="0.2">
      <c r="AA170" s="20">
        <f>L27</f>
        <v>0</v>
      </c>
      <c r="AB170" s="19" t="s">
        <v>58</v>
      </c>
      <c r="AC170" s="19" t="s">
        <v>69</v>
      </c>
      <c r="AD170" s="19" t="s">
        <v>64</v>
      </c>
      <c r="AE170" s="19"/>
      <c r="AL170" t="s">
        <v>71</v>
      </c>
    </row>
    <row r="171" spans="27:38" x14ac:dyDescent="0.2">
      <c r="AA171" s="20">
        <f>N27</f>
        <v>0</v>
      </c>
      <c r="AB171" s="19" t="s">
        <v>58</v>
      </c>
      <c r="AC171" s="19" t="s">
        <v>69</v>
      </c>
      <c r="AD171" s="19" t="s">
        <v>65</v>
      </c>
      <c r="AE171" s="19"/>
      <c r="AL171" t="s">
        <v>71</v>
      </c>
    </row>
    <row r="172" spans="27:38" x14ac:dyDescent="0.2">
      <c r="AA172" s="20">
        <f>P27</f>
        <v>0</v>
      </c>
      <c r="AB172" s="19" t="s">
        <v>58</v>
      </c>
      <c r="AC172" s="19" t="s">
        <v>69</v>
      </c>
      <c r="AD172" s="19" t="s">
        <v>66</v>
      </c>
      <c r="AE172" s="19"/>
      <c r="AL172" t="s">
        <v>71</v>
      </c>
    </row>
    <row r="173" spans="27:38" x14ac:dyDescent="0.2">
      <c r="AA173" s="20">
        <f>R27</f>
        <v>0</v>
      </c>
      <c r="AB173" s="19" t="s">
        <v>58</v>
      </c>
      <c r="AC173" s="19" t="s">
        <v>69</v>
      </c>
      <c r="AD173" s="19" t="s">
        <v>68</v>
      </c>
      <c r="AE173" s="19"/>
      <c r="AL173" t="s">
        <v>71</v>
      </c>
    </row>
    <row r="174" spans="27:38" x14ac:dyDescent="0.2">
      <c r="AA174" s="20">
        <f>T27</f>
        <v>0</v>
      </c>
      <c r="AB174" s="19" t="s">
        <v>58</v>
      </c>
      <c r="AC174" s="19" t="s">
        <v>69</v>
      </c>
      <c r="AD174" s="19" t="s">
        <v>70</v>
      </c>
      <c r="AE174" s="19"/>
      <c r="AL174" t="s">
        <v>71</v>
      </c>
    </row>
    <row r="175" spans="27:38" x14ac:dyDescent="0.2">
      <c r="AA175" s="20">
        <f>G28</f>
        <v>0</v>
      </c>
      <c r="AB175" t="s">
        <v>59</v>
      </c>
      <c r="AC175" s="19" t="s">
        <v>67</v>
      </c>
      <c r="AD175" s="19" t="s">
        <v>62</v>
      </c>
      <c r="AE175" s="19"/>
      <c r="AL175" t="s">
        <v>71</v>
      </c>
    </row>
    <row r="176" spans="27:38" x14ac:dyDescent="0.2">
      <c r="AA176" s="20">
        <f>I28</f>
        <v>0</v>
      </c>
      <c r="AB176" t="s">
        <v>59</v>
      </c>
      <c r="AC176" s="19" t="s">
        <v>67</v>
      </c>
      <c r="AD176" s="19" t="s">
        <v>63</v>
      </c>
      <c r="AE176" s="19"/>
      <c r="AL176" t="s">
        <v>71</v>
      </c>
    </row>
    <row r="177" spans="27:38" x14ac:dyDescent="0.2">
      <c r="AA177" s="20">
        <f>K28</f>
        <v>0</v>
      </c>
      <c r="AB177" t="s">
        <v>59</v>
      </c>
      <c r="AC177" s="19" t="s">
        <v>67</v>
      </c>
      <c r="AD177" s="19" t="s">
        <v>64</v>
      </c>
      <c r="AE177" s="19"/>
      <c r="AL177" t="s">
        <v>71</v>
      </c>
    </row>
    <row r="178" spans="27:38" x14ac:dyDescent="0.2">
      <c r="AA178" s="20">
        <f>M28</f>
        <v>0</v>
      </c>
      <c r="AB178" t="s">
        <v>59</v>
      </c>
      <c r="AC178" s="19" t="s">
        <v>67</v>
      </c>
      <c r="AD178" s="19" t="s">
        <v>65</v>
      </c>
      <c r="AE178" s="19"/>
      <c r="AL178" t="s">
        <v>71</v>
      </c>
    </row>
    <row r="179" spans="27:38" x14ac:dyDescent="0.2">
      <c r="AA179" s="20">
        <f>O28</f>
        <v>0</v>
      </c>
      <c r="AB179" t="s">
        <v>59</v>
      </c>
      <c r="AC179" s="19" t="s">
        <v>67</v>
      </c>
      <c r="AD179" s="19" t="s">
        <v>66</v>
      </c>
      <c r="AE179" s="19"/>
      <c r="AL179" t="s">
        <v>71</v>
      </c>
    </row>
    <row r="180" spans="27:38" x14ac:dyDescent="0.2">
      <c r="AA180" s="20">
        <f>Q28</f>
        <v>0</v>
      </c>
      <c r="AB180" t="s">
        <v>59</v>
      </c>
      <c r="AC180" s="19" t="s">
        <v>67</v>
      </c>
      <c r="AD180" s="19" t="s">
        <v>68</v>
      </c>
      <c r="AE180" s="19"/>
      <c r="AL180" t="s">
        <v>71</v>
      </c>
    </row>
    <row r="181" spans="27:38" x14ac:dyDescent="0.2">
      <c r="AA181" s="20">
        <f>S28</f>
        <v>0</v>
      </c>
      <c r="AB181" t="s">
        <v>59</v>
      </c>
      <c r="AC181" s="19" t="s">
        <v>67</v>
      </c>
      <c r="AD181" s="19" t="s">
        <v>70</v>
      </c>
      <c r="AE181" s="19"/>
      <c r="AL181" t="s">
        <v>71</v>
      </c>
    </row>
    <row r="182" spans="27:38" x14ac:dyDescent="0.2">
      <c r="AA182" s="20">
        <f>H28</f>
        <v>0</v>
      </c>
      <c r="AB182" t="s">
        <v>59</v>
      </c>
      <c r="AC182" s="19" t="s">
        <v>69</v>
      </c>
      <c r="AD182" s="19" t="s">
        <v>62</v>
      </c>
      <c r="AE182" s="19"/>
      <c r="AL182" t="s">
        <v>71</v>
      </c>
    </row>
    <row r="183" spans="27:38" x14ac:dyDescent="0.2">
      <c r="AA183" s="20">
        <f>J28</f>
        <v>0</v>
      </c>
      <c r="AB183" t="s">
        <v>59</v>
      </c>
      <c r="AC183" s="19" t="s">
        <v>69</v>
      </c>
      <c r="AD183" s="19" t="s">
        <v>63</v>
      </c>
      <c r="AE183" s="19"/>
      <c r="AL183" t="s">
        <v>71</v>
      </c>
    </row>
    <row r="184" spans="27:38" x14ac:dyDescent="0.2">
      <c r="AA184" s="20">
        <f>L28</f>
        <v>0</v>
      </c>
      <c r="AB184" t="s">
        <v>59</v>
      </c>
      <c r="AC184" s="19" t="s">
        <v>69</v>
      </c>
      <c r="AD184" s="19" t="s">
        <v>64</v>
      </c>
      <c r="AE184" s="19"/>
      <c r="AL184" t="s">
        <v>71</v>
      </c>
    </row>
    <row r="185" spans="27:38" x14ac:dyDescent="0.2">
      <c r="AA185" s="20">
        <f>N28</f>
        <v>0</v>
      </c>
      <c r="AB185" t="s">
        <v>59</v>
      </c>
      <c r="AC185" s="19" t="s">
        <v>69</v>
      </c>
      <c r="AD185" s="19" t="s">
        <v>65</v>
      </c>
      <c r="AE185" s="19"/>
      <c r="AL185" t="s">
        <v>71</v>
      </c>
    </row>
    <row r="186" spans="27:38" x14ac:dyDescent="0.2">
      <c r="AA186" s="20">
        <f>P28</f>
        <v>0</v>
      </c>
      <c r="AB186" t="s">
        <v>59</v>
      </c>
      <c r="AC186" s="19" t="s">
        <v>69</v>
      </c>
      <c r="AD186" s="19" t="s">
        <v>66</v>
      </c>
      <c r="AE186" s="19"/>
      <c r="AL186" t="s">
        <v>71</v>
      </c>
    </row>
    <row r="187" spans="27:38" x14ac:dyDescent="0.2">
      <c r="AA187" s="20">
        <f>R28</f>
        <v>0</v>
      </c>
      <c r="AB187" t="s">
        <v>59</v>
      </c>
      <c r="AC187" s="19" t="s">
        <v>69</v>
      </c>
      <c r="AD187" s="19" t="s">
        <v>68</v>
      </c>
      <c r="AE187" s="19"/>
      <c r="AL187" t="s">
        <v>71</v>
      </c>
    </row>
    <row r="188" spans="27:38" x14ac:dyDescent="0.2">
      <c r="AA188" s="20">
        <f>T28</f>
        <v>0</v>
      </c>
      <c r="AB188" t="s">
        <v>59</v>
      </c>
      <c r="AC188" s="19" t="s">
        <v>69</v>
      </c>
      <c r="AD188" s="19" t="s">
        <v>70</v>
      </c>
      <c r="AE188" s="19"/>
      <c r="AL188" t="s">
        <v>71</v>
      </c>
    </row>
    <row r="189" spans="27:38" x14ac:dyDescent="0.2">
      <c r="AA189" s="20">
        <f>G29</f>
        <v>0</v>
      </c>
      <c r="AB189" s="19" t="s">
        <v>60</v>
      </c>
      <c r="AC189" s="19" t="s">
        <v>67</v>
      </c>
      <c r="AD189" s="19" t="s">
        <v>62</v>
      </c>
      <c r="AE189" s="19"/>
      <c r="AL189" t="s">
        <v>71</v>
      </c>
    </row>
    <row r="190" spans="27:38" x14ac:dyDescent="0.2">
      <c r="AA190" s="20">
        <f>I29</f>
        <v>0</v>
      </c>
      <c r="AB190" s="19" t="s">
        <v>60</v>
      </c>
      <c r="AC190" s="19" t="s">
        <v>67</v>
      </c>
      <c r="AD190" s="19" t="s">
        <v>63</v>
      </c>
      <c r="AE190" s="19"/>
      <c r="AL190" t="s">
        <v>71</v>
      </c>
    </row>
    <row r="191" spans="27:38" x14ac:dyDescent="0.2">
      <c r="AA191" s="20">
        <f>K29</f>
        <v>0</v>
      </c>
      <c r="AB191" s="19" t="s">
        <v>60</v>
      </c>
      <c r="AC191" s="19" t="s">
        <v>67</v>
      </c>
      <c r="AD191" s="19" t="s">
        <v>64</v>
      </c>
      <c r="AE191" s="19"/>
      <c r="AL191" t="s">
        <v>71</v>
      </c>
    </row>
    <row r="192" spans="27:38" x14ac:dyDescent="0.2">
      <c r="AA192" s="20">
        <f>M29</f>
        <v>0</v>
      </c>
      <c r="AB192" s="19" t="s">
        <v>60</v>
      </c>
      <c r="AC192" s="19" t="s">
        <v>67</v>
      </c>
      <c r="AD192" s="19" t="s">
        <v>65</v>
      </c>
      <c r="AE192" s="19"/>
      <c r="AL192" t="s">
        <v>71</v>
      </c>
    </row>
    <row r="193" spans="27:38" x14ac:dyDescent="0.2">
      <c r="AA193" s="20">
        <f>O29</f>
        <v>0</v>
      </c>
      <c r="AB193" s="19" t="s">
        <v>60</v>
      </c>
      <c r="AC193" s="19" t="s">
        <v>67</v>
      </c>
      <c r="AD193" s="19" t="s">
        <v>66</v>
      </c>
      <c r="AE193" s="19"/>
      <c r="AL193" t="s">
        <v>71</v>
      </c>
    </row>
    <row r="194" spans="27:38" x14ac:dyDescent="0.2">
      <c r="AA194" s="20">
        <f>Q29</f>
        <v>0</v>
      </c>
      <c r="AB194" s="19" t="s">
        <v>60</v>
      </c>
      <c r="AC194" s="19" t="s">
        <v>67</v>
      </c>
      <c r="AD194" s="19" t="s">
        <v>68</v>
      </c>
      <c r="AE194" s="19"/>
      <c r="AL194" t="s">
        <v>71</v>
      </c>
    </row>
    <row r="195" spans="27:38" x14ac:dyDescent="0.2">
      <c r="AA195" s="20">
        <f>S29</f>
        <v>0</v>
      </c>
      <c r="AB195" s="19" t="s">
        <v>60</v>
      </c>
      <c r="AC195" s="19" t="s">
        <v>67</v>
      </c>
      <c r="AD195" s="19" t="s">
        <v>70</v>
      </c>
      <c r="AE195" s="19"/>
      <c r="AL195" t="s">
        <v>71</v>
      </c>
    </row>
    <row r="196" spans="27:38" x14ac:dyDescent="0.2">
      <c r="AA196" s="20">
        <f>H29</f>
        <v>0</v>
      </c>
      <c r="AB196" s="19" t="s">
        <v>60</v>
      </c>
      <c r="AC196" s="19" t="s">
        <v>69</v>
      </c>
      <c r="AD196" s="19" t="s">
        <v>62</v>
      </c>
      <c r="AE196" s="19"/>
      <c r="AL196" t="s">
        <v>71</v>
      </c>
    </row>
    <row r="197" spans="27:38" x14ac:dyDescent="0.2">
      <c r="AA197" s="20">
        <f>J29</f>
        <v>0</v>
      </c>
      <c r="AB197" s="19" t="s">
        <v>60</v>
      </c>
      <c r="AC197" s="19" t="s">
        <v>69</v>
      </c>
      <c r="AD197" s="19" t="s">
        <v>63</v>
      </c>
      <c r="AE197" s="19"/>
      <c r="AL197" t="s">
        <v>71</v>
      </c>
    </row>
    <row r="198" spans="27:38" x14ac:dyDescent="0.2">
      <c r="AA198" s="20">
        <f>L29</f>
        <v>0</v>
      </c>
      <c r="AB198" s="19" t="s">
        <v>60</v>
      </c>
      <c r="AC198" s="19" t="s">
        <v>69</v>
      </c>
      <c r="AD198" s="19" t="s">
        <v>64</v>
      </c>
      <c r="AE198" s="19"/>
      <c r="AL198" t="s">
        <v>71</v>
      </c>
    </row>
    <row r="199" spans="27:38" x14ac:dyDescent="0.2">
      <c r="AA199" s="20">
        <f>N29</f>
        <v>0</v>
      </c>
      <c r="AB199" s="19" t="s">
        <v>60</v>
      </c>
      <c r="AC199" s="19" t="s">
        <v>69</v>
      </c>
      <c r="AD199" s="19" t="s">
        <v>65</v>
      </c>
      <c r="AE199" s="19"/>
      <c r="AL199" t="s">
        <v>71</v>
      </c>
    </row>
    <row r="200" spans="27:38" x14ac:dyDescent="0.2">
      <c r="AA200" s="20">
        <f>P29</f>
        <v>0</v>
      </c>
      <c r="AB200" s="19" t="s">
        <v>60</v>
      </c>
      <c r="AC200" s="19" t="s">
        <v>69</v>
      </c>
      <c r="AD200" s="19" t="s">
        <v>66</v>
      </c>
      <c r="AE200" s="19"/>
      <c r="AL200" t="s">
        <v>71</v>
      </c>
    </row>
    <row r="201" spans="27:38" x14ac:dyDescent="0.2">
      <c r="AA201" s="20">
        <f>R29</f>
        <v>0</v>
      </c>
      <c r="AB201" s="19" t="s">
        <v>60</v>
      </c>
      <c r="AC201" s="19" t="s">
        <v>69</v>
      </c>
      <c r="AD201" s="19" t="s">
        <v>68</v>
      </c>
      <c r="AE201" s="19"/>
      <c r="AL201" t="s">
        <v>71</v>
      </c>
    </row>
    <row r="202" spans="27:38" x14ac:dyDescent="0.2">
      <c r="AA202" s="20">
        <f>T29</f>
        <v>0</v>
      </c>
      <c r="AB202" s="19" t="s">
        <v>60</v>
      </c>
      <c r="AC202" s="19" t="s">
        <v>69</v>
      </c>
      <c r="AD202" s="19" t="s">
        <v>70</v>
      </c>
      <c r="AE202" s="19"/>
      <c r="AL202" t="s">
        <v>71</v>
      </c>
    </row>
    <row r="203" spans="27:38" x14ac:dyDescent="0.2">
      <c r="AA203" s="20">
        <f>G30</f>
        <v>0</v>
      </c>
      <c r="AB203" t="s">
        <v>61</v>
      </c>
      <c r="AC203" s="19" t="s">
        <v>67</v>
      </c>
      <c r="AD203" s="19" t="s">
        <v>62</v>
      </c>
      <c r="AE203" s="19"/>
      <c r="AL203" t="s">
        <v>71</v>
      </c>
    </row>
    <row r="204" spans="27:38" x14ac:dyDescent="0.2">
      <c r="AA204" s="20">
        <f>I30</f>
        <v>0</v>
      </c>
      <c r="AB204" t="s">
        <v>61</v>
      </c>
      <c r="AC204" s="19" t="s">
        <v>67</v>
      </c>
      <c r="AD204" s="19" t="s">
        <v>63</v>
      </c>
      <c r="AE204" s="19"/>
      <c r="AL204" t="s">
        <v>71</v>
      </c>
    </row>
    <row r="205" spans="27:38" x14ac:dyDescent="0.2">
      <c r="AA205" s="20">
        <f>K30</f>
        <v>0</v>
      </c>
      <c r="AB205" t="s">
        <v>61</v>
      </c>
      <c r="AC205" s="19" t="s">
        <v>67</v>
      </c>
      <c r="AD205" s="19" t="s">
        <v>64</v>
      </c>
      <c r="AE205" s="19"/>
      <c r="AL205" t="s">
        <v>71</v>
      </c>
    </row>
    <row r="206" spans="27:38" x14ac:dyDescent="0.2">
      <c r="AA206" s="20">
        <f>M30</f>
        <v>0</v>
      </c>
      <c r="AB206" t="s">
        <v>61</v>
      </c>
      <c r="AC206" s="19" t="s">
        <v>67</v>
      </c>
      <c r="AD206" s="19" t="s">
        <v>65</v>
      </c>
      <c r="AE206" s="19"/>
      <c r="AL206" t="s">
        <v>71</v>
      </c>
    </row>
    <row r="207" spans="27:38" x14ac:dyDescent="0.2">
      <c r="AA207" s="20">
        <f>O30</f>
        <v>0</v>
      </c>
      <c r="AB207" t="s">
        <v>61</v>
      </c>
      <c r="AC207" s="19" t="s">
        <v>67</v>
      </c>
      <c r="AD207" s="19" t="s">
        <v>66</v>
      </c>
      <c r="AE207" s="19"/>
      <c r="AL207" t="s">
        <v>71</v>
      </c>
    </row>
    <row r="208" spans="27:38" x14ac:dyDescent="0.2">
      <c r="AA208" s="20">
        <f>Q30</f>
        <v>0</v>
      </c>
      <c r="AB208" t="s">
        <v>61</v>
      </c>
      <c r="AC208" s="19" t="s">
        <v>67</v>
      </c>
      <c r="AD208" s="19" t="s">
        <v>68</v>
      </c>
      <c r="AE208" s="19"/>
      <c r="AL208" t="s">
        <v>71</v>
      </c>
    </row>
    <row r="209" spans="27:38" x14ac:dyDescent="0.2">
      <c r="AA209" s="20">
        <f>S30</f>
        <v>0</v>
      </c>
      <c r="AB209" t="s">
        <v>61</v>
      </c>
      <c r="AC209" s="19" t="s">
        <v>67</v>
      </c>
      <c r="AD209" s="19" t="s">
        <v>70</v>
      </c>
      <c r="AE209" s="19"/>
      <c r="AL209" t="s">
        <v>71</v>
      </c>
    </row>
    <row r="210" spans="27:38" x14ac:dyDescent="0.2">
      <c r="AA210" s="20">
        <f>H30</f>
        <v>0</v>
      </c>
      <c r="AB210" t="s">
        <v>61</v>
      </c>
      <c r="AC210" s="19" t="s">
        <v>69</v>
      </c>
      <c r="AD210" s="19" t="s">
        <v>62</v>
      </c>
      <c r="AE210" s="19"/>
      <c r="AL210" t="s">
        <v>71</v>
      </c>
    </row>
    <row r="211" spans="27:38" x14ac:dyDescent="0.2">
      <c r="AA211" s="20">
        <f>J30</f>
        <v>0</v>
      </c>
      <c r="AB211" t="s">
        <v>61</v>
      </c>
      <c r="AC211" s="19" t="s">
        <v>69</v>
      </c>
      <c r="AD211" s="19" t="s">
        <v>63</v>
      </c>
      <c r="AE211" s="19"/>
      <c r="AL211" t="s">
        <v>71</v>
      </c>
    </row>
    <row r="212" spans="27:38" x14ac:dyDescent="0.2">
      <c r="AA212" s="20">
        <f>L30</f>
        <v>0</v>
      </c>
      <c r="AB212" t="s">
        <v>61</v>
      </c>
      <c r="AC212" s="19" t="s">
        <v>69</v>
      </c>
      <c r="AD212" s="19" t="s">
        <v>64</v>
      </c>
      <c r="AE212" s="19"/>
      <c r="AL212" t="s">
        <v>71</v>
      </c>
    </row>
    <row r="213" spans="27:38" x14ac:dyDescent="0.2">
      <c r="AA213" s="20">
        <f>N30</f>
        <v>0</v>
      </c>
      <c r="AB213" t="s">
        <v>61</v>
      </c>
      <c r="AC213" s="19" t="s">
        <v>69</v>
      </c>
      <c r="AD213" s="19" t="s">
        <v>65</v>
      </c>
      <c r="AE213" s="19"/>
      <c r="AL213" t="s">
        <v>71</v>
      </c>
    </row>
    <row r="214" spans="27:38" x14ac:dyDescent="0.2">
      <c r="AA214" s="20">
        <f>P30</f>
        <v>0</v>
      </c>
      <c r="AB214" t="s">
        <v>61</v>
      </c>
      <c r="AC214" s="19" t="s">
        <v>69</v>
      </c>
      <c r="AD214" s="19" t="s">
        <v>66</v>
      </c>
      <c r="AE214" s="19"/>
      <c r="AL214" t="s">
        <v>71</v>
      </c>
    </row>
    <row r="215" spans="27:38" x14ac:dyDescent="0.2">
      <c r="AA215" s="20">
        <f>R30</f>
        <v>0</v>
      </c>
      <c r="AB215" t="s">
        <v>61</v>
      </c>
      <c r="AC215" s="19" t="s">
        <v>69</v>
      </c>
      <c r="AD215" s="19" t="s">
        <v>68</v>
      </c>
      <c r="AE215" s="19"/>
      <c r="AL215" t="s">
        <v>71</v>
      </c>
    </row>
    <row r="216" spans="27:38" x14ac:dyDescent="0.2">
      <c r="AA216" s="20">
        <f>T30</f>
        <v>0</v>
      </c>
      <c r="AB216" t="s">
        <v>61</v>
      </c>
      <c r="AC216" s="19" t="s">
        <v>69</v>
      </c>
      <c r="AD216" s="19" t="s">
        <v>70</v>
      </c>
      <c r="AE216" s="19"/>
      <c r="AL216" t="s">
        <v>71</v>
      </c>
    </row>
    <row r="231" spans="28:31" x14ac:dyDescent="0.2">
      <c r="AB231" s="19"/>
      <c r="AC231" s="19"/>
      <c r="AD231" s="19"/>
      <c r="AE231" s="19"/>
    </row>
    <row r="232" spans="28:31" x14ac:dyDescent="0.2">
      <c r="AB232" s="19"/>
      <c r="AC232" s="19"/>
      <c r="AD232" s="19"/>
      <c r="AE232" s="19"/>
    </row>
    <row r="233" spans="28:31" x14ac:dyDescent="0.2">
      <c r="AB233" s="19"/>
      <c r="AC233" s="19"/>
      <c r="AD233" s="19"/>
      <c r="AE233" s="19"/>
    </row>
    <row r="234" spans="28:31" x14ac:dyDescent="0.2">
      <c r="AB234" s="19"/>
      <c r="AC234" s="19"/>
      <c r="AD234" s="19"/>
      <c r="AE234" s="19"/>
    </row>
    <row r="235" spans="28:31" x14ac:dyDescent="0.2">
      <c r="AB235" s="19"/>
      <c r="AC235" s="19"/>
      <c r="AD235" s="19"/>
      <c r="AE235" s="19"/>
    </row>
    <row r="236" spans="28:31" x14ac:dyDescent="0.2">
      <c r="AB236" s="19"/>
      <c r="AC236" s="19"/>
      <c r="AD236" s="19"/>
      <c r="AE236" s="19"/>
    </row>
    <row r="237" spans="28:31" x14ac:dyDescent="0.2">
      <c r="AB237" s="19"/>
      <c r="AC237" s="19"/>
      <c r="AD237" s="19"/>
      <c r="AE237" s="19"/>
    </row>
    <row r="238" spans="28:31" x14ac:dyDescent="0.2">
      <c r="AB238" s="19"/>
      <c r="AC238" s="19"/>
      <c r="AD238" s="19"/>
      <c r="AE238" s="19"/>
    </row>
    <row r="239" spans="28:31" x14ac:dyDescent="0.2">
      <c r="AB239" s="19"/>
      <c r="AC239" s="19"/>
      <c r="AD239" s="19"/>
      <c r="AE239" s="19"/>
    </row>
    <row r="240" spans="28:31" x14ac:dyDescent="0.2">
      <c r="AB240" s="19"/>
      <c r="AC240" s="19"/>
      <c r="AD240" s="19"/>
      <c r="AE240" s="19"/>
    </row>
    <row r="241" spans="28:31" x14ac:dyDescent="0.2">
      <c r="AB241" s="19"/>
      <c r="AC241" s="19"/>
      <c r="AD241" s="19"/>
      <c r="AE241" s="19"/>
    </row>
    <row r="242" spans="28:31" x14ac:dyDescent="0.2">
      <c r="AB242" s="19"/>
      <c r="AC242" s="19"/>
      <c r="AD242" s="19"/>
      <c r="AE242" s="19"/>
    </row>
    <row r="243" spans="28:31" x14ac:dyDescent="0.2">
      <c r="AB243" s="19"/>
      <c r="AC243" s="19"/>
      <c r="AD243" s="19"/>
      <c r="AE243" s="19"/>
    </row>
    <row r="244" spans="28:31" x14ac:dyDescent="0.2">
      <c r="AB244" s="19"/>
      <c r="AC244" s="19"/>
      <c r="AD244" s="19"/>
      <c r="AE244" s="19"/>
    </row>
    <row r="245" spans="28:31" x14ac:dyDescent="0.2">
      <c r="AB245" s="19"/>
      <c r="AC245" s="19"/>
      <c r="AD245" s="19"/>
      <c r="AE245" s="19"/>
    </row>
    <row r="246" spans="28:31" x14ac:dyDescent="0.2">
      <c r="AB246" s="19"/>
      <c r="AC246" s="19"/>
      <c r="AD246" s="19"/>
      <c r="AE246" s="19"/>
    </row>
    <row r="247" spans="28:31" x14ac:dyDescent="0.2">
      <c r="AB247" s="19"/>
      <c r="AC247" s="19"/>
      <c r="AD247" s="19"/>
      <c r="AE247" s="19"/>
    </row>
    <row r="248" spans="28:31" x14ac:dyDescent="0.2">
      <c r="AB248" s="19"/>
      <c r="AC248" s="19"/>
      <c r="AD248" s="19"/>
      <c r="AE248" s="19"/>
    </row>
    <row r="249" spans="28:31" x14ac:dyDescent="0.2">
      <c r="AB249" s="19"/>
      <c r="AC249" s="19"/>
      <c r="AD249" s="19"/>
      <c r="AE249" s="19"/>
    </row>
    <row r="250" spans="28:31" x14ac:dyDescent="0.2">
      <c r="AB250" s="19"/>
      <c r="AC250" s="19"/>
      <c r="AD250" s="19"/>
      <c r="AE250" s="19"/>
    </row>
    <row r="251" spans="28:31" x14ac:dyDescent="0.2">
      <c r="AB251" s="19"/>
      <c r="AC251" s="19"/>
      <c r="AD251" s="19"/>
      <c r="AE251" s="19"/>
    </row>
    <row r="252" spans="28:31" x14ac:dyDescent="0.2">
      <c r="AB252" s="19"/>
      <c r="AC252" s="19"/>
      <c r="AD252" s="19"/>
      <c r="AE252" s="19"/>
    </row>
    <row r="253" spans="28:31" x14ac:dyDescent="0.2">
      <c r="AB253" s="19"/>
      <c r="AC253" s="19"/>
      <c r="AD253" s="19"/>
      <c r="AE253" s="19"/>
    </row>
    <row r="254" spans="28:31" x14ac:dyDescent="0.2">
      <c r="AB254" s="19"/>
      <c r="AC254" s="19"/>
      <c r="AD254" s="19"/>
      <c r="AE254" s="19"/>
    </row>
    <row r="255" spans="28:31" x14ac:dyDescent="0.2">
      <c r="AB255" s="19"/>
      <c r="AC255" s="19"/>
      <c r="AD255" s="19"/>
      <c r="AE255" s="19"/>
    </row>
    <row r="256" spans="28:31" x14ac:dyDescent="0.2">
      <c r="AB256" s="19"/>
      <c r="AC256" s="19"/>
      <c r="AD256" s="19"/>
      <c r="AE256" s="19"/>
    </row>
    <row r="257" spans="28:31" x14ac:dyDescent="0.2">
      <c r="AB257" s="19"/>
      <c r="AC257" s="19"/>
      <c r="AD257" s="19"/>
      <c r="AE257" s="19"/>
    </row>
    <row r="258" spans="28:31" x14ac:dyDescent="0.2">
      <c r="AB258" s="19"/>
      <c r="AC258" s="19"/>
      <c r="AD258" s="19"/>
      <c r="AE258" s="19"/>
    </row>
    <row r="273" spans="29:31" x14ac:dyDescent="0.2">
      <c r="AC273" s="19"/>
      <c r="AD273" s="19"/>
      <c r="AE273" s="19"/>
    </row>
    <row r="274" spans="29:31" x14ac:dyDescent="0.2">
      <c r="AC274" s="19"/>
      <c r="AD274" s="19"/>
      <c r="AE274" s="19"/>
    </row>
    <row r="275" spans="29:31" x14ac:dyDescent="0.2">
      <c r="AC275" s="19"/>
      <c r="AD275" s="19"/>
      <c r="AE275" s="19"/>
    </row>
    <row r="276" spans="29:31" x14ac:dyDescent="0.2">
      <c r="AC276" s="19"/>
      <c r="AD276" s="19"/>
      <c r="AE276" s="19"/>
    </row>
    <row r="277" spans="29:31" x14ac:dyDescent="0.2">
      <c r="AC277" s="19"/>
      <c r="AD277" s="19"/>
      <c r="AE277" s="19"/>
    </row>
    <row r="278" spans="29:31" x14ac:dyDescent="0.2">
      <c r="AC278" s="19"/>
      <c r="AD278" s="19"/>
      <c r="AE278" s="19"/>
    </row>
    <row r="279" spans="29:31" x14ac:dyDescent="0.2">
      <c r="AC279" s="19"/>
      <c r="AD279" s="19"/>
      <c r="AE279" s="19"/>
    </row>
    <row r="280" spans="29:31" x14ac:dyDescent="0.2">
      <c r="AC280" s="19"/>
      <c r="AD280" s="19"/>
      <c r="AE280" s="19"/>
    </row>
    <row r="281" spans="29:31" x14ac:dyDescent="0.2">
      <c r="AC281" s="19"/>
      <c r="AD281" s="19"/>
      <c r="AE281" s="19"/>
    </row>
    <row r="282" spans="29:31" x14ac:dyDescent="0.2">
      <c r="AC282" s="19"/>
      <c r="AD282" s="19"/>
      <c r="AE282" s="19"/>
    </row>
    <row r="283" spans="29:31" x14ac:dyDescent="0.2">
      <c r="AC283" s="19"/>
      <c r="AD283" s="19"/>
      <c r="AE283" s="19"/>
    </row>
    <row r="284" spans="29:31" x14ac:dyDescent="0.2">
      <c r="AC284" s="19"/>
      <c r="AD284" s="19"/>
      <c r="AE284" s="19"/>
    </row>
    <row r="285" spans="29:31" x14ac:dyDescent="0.2">
      <c r="AC285" s="19"/>
      <c r="AD285" s="19"/>
      <c r="AE285" s="19"/>
    </row>
    <row r="286" spans="29:31" x14ac:dyDescent="0.2">
      <c r="AC286" s="19"/>
      <c r="AD286" s="19"/>
      <c r="AE286" s="19"/>
    </row>
    <row r="287" spans="29:31" x14ac:dyDescent="0.2">
      <c r="AC287" s="19"/>
      <c r="AD287" s="19"/>
      <c r="AE287" s="19"/>
    </row>
    <row r="288" spans="29:31" x14ac:dyDescent="0.2">
      <c r="AC288" s="19"/>
      <c r="AD288" s="19"/>
      <c r="AE288" s="19"/>
    </row>
    <row r="289" spans="29:31" x14ac:dyDescent="0.2">
      <c r="AC289" s="19"/>
      <c r="AD289" s="19"/>
      <c r="AE289" s="19"/>
    </row>
    <row r="290" spans="29:31" x14ac:dyDescent="0.2">
      <c r="AC290" s="19"/>
      <c r="AD290" s="19"/>
      <c r="AE290" s="19"/>
    </row>
    <row r="291" spans="29:31" x14ac:dyDescent="0.2">
      <c r="AC291" s="19"/>
      <c r="AD291" s="19"/>
      <c r="AE291" s="19"/>
    </row>
    <row r="292" spans="29:31" x14ac:dyDescent="0.2">
      <c r="AC292" s="19"/>
      <c r="AD292" s="19"/>
      <c r="AE292" s="19"/>
    </row>
    <row r="293" spans="29:31" x14ac:dyDescent="0.2">
      <c r="AC293" s="19"/>
      <c r="AD293" s="19"/>
      <c r="AE293" s="19"/>
    </row>
    <row r="294" spans="29:31" x14ac:dyDescent="0.2">
      <c r="AC294" s="19"/>
      <c r="AD294" s="19"/>
      <c r="AE294" s="19"/>
    </row>
    <row r="295" spans="29:31" x14ac:dyDescent="0.2">
      <c r="AC295" s="19"/>
      <c r="AD295" s="19"/>
      <c r="AE295" s="19"/>
    </row>
    <row r="296" spans="29:31" x14ac:dyDescent="0.2">
      <c r="AC296" s="19"/>
      <c r="AD296" s="19"/>
      <c r="AE296" s="19"/>
    </row>
    <row r="297" spans="29:31" x14ac:dyDescent="0.2">
      <c r="AC297" s="19"/>
      <c r="AD297" s="19"/>
      <c r="AE297" s="19"/>
    </row>
    <row r="298" spans="29:31" x14ac:dyDescent="0.2">
      <c r="AC298" s="19"/>
      <c r="AD298" s="19"/>
      <c r="AE298" s="19"/>
    </row>
    <row r="299" spans="29:31" x14ac:dyDescent="0.2">
      <c r="AC299" s="19"/>
      <c r="AD299" s="19"/>
      <c r="AE299" s="19"/>
    </row>
    <row r="300" spans="29:31" x14ac:dyDescent="0.2">
      <c r="AC300" s="19"/>
      <c r="AD300" s="19"/>
      <c r="AE300" s="19"/>
    </row>
  </sheetData>
  <sortState xmlns:xlrd2="http://schemas.microsoft.com/office/spreadsheetml/2017/richdata2" ref="AH7:AK216">
    <sortCondition descending="1" ref="AH7:AH216"/>
  </sortState>
  <mergeCells count="34">
    <mergeCell ref="B11:X11"/>
    <mergeCell ref="B6:X6"/>
    <mergeCell ref="B7:E7"/>
    <mergeCell ref="F7:J7"/>
    <mergeCell ref="K7:M7"/>
    <mergeCell ref="N7:R7"/>
    <mergeCell ref="S7:X7"/>
    <mergeCell ref="B8:E10"/>
    <mergeCell ref="F8:J10"/>
    <mergeCell ref="K8:M10"/>
    <mergeCell ref="N8:R10"/>
    <mergeCell ref="S8:X10"/>
    <mergeCell ref="B12:X12"/>
    <mergeCell ref="B13:T13"/>
    <mergeCell ref="U13:X13"/>
    <mergeCell ref="C14:D14"/>
    <mergeCell ref="E14:F14"/>
    <mergeCell ref="G14:H14"/>
    <mergeCell ref="I14:J14"/>
    <mergeCell ref="K14:L14"/>
    <mergeCell ref="M14:N14"/>
    <mergeCell ref="O14:P14"/>
    <mergeCell ref="B41:E41"/>
    <mergeCell ref="K41:X41"/>
    <mergeCell ref="Q14:R14"/>
    <mergeCell ref="S14:T14"/>
    <mergeCell ref="U14:V14"/>
    <mergeCell ref="W14:X14"/>
    <mergeCell ref="B32:X33"/>
    <mergeCell ref="B36:I36"/>
    <mergeCell ref="J36:K40"/>
    <mergeCell ref="L36:V40"/>
    <mergeCell ref="W36:X40"/>
    <mergeCell ref="B37:I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fhwa 1391 rev 06-22</vt:lpstr>
      <vt:lpstr>Summary</vt:lpstr>
      <vt:lpstr>'fhwa 1391 rev 06-22'!Print_Area</vt:lpstr>
    </vt:vector>
  </TitlesOfParts>
  <Company>FHWA Office of Civil Rights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Ashe</dc:creator>
  <cp:lastModifiedBy>Ferguson, Chris</cp:lastModifiedBy>
  <cp:lastPrinted>2016-07-28T18:52:46Z</cp:lastPrinted>
  <dcterms:created xsi:type="dcterms:W3CDTF">2009-10-08T17:51:24Z</dcterms:created>
  <dcterms:modified xsi:type="dcterms:W3CDTF">2024-08-07T17:40:16Z</dcterms:modified>
</cp:coreProperties>
</file>